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S:\Shared With Me\Prosjekt\Pågående Prosjekt\3133 URBANFARM\Maria NutriGadget\"/>
    </mc:Choice>
  </mc:AlternateContent>
  <xr:revisionPtr revIDLastSave="0" documentId="13_ncr:1_{26EB0FC0-FDDC-40FC-B7BF-5E6EE48E7E2E}" xr6:coauthVersionLast="47" xr6:coauthVersionMax="47" xr10:uidLastSave="{00000000-0000-0000-0000-000000000000}"/>
  <bookViews>
    <workbookView xWindow="-120" yWindow="-120" windowWidth="29040" windowHeight="15840" firstSheet="1" activeTab="4" xr2:uid="{00000000-000D-0000-FFFF-FFFF00000000}"/>
  </bookViews>
  <sheets>
    <sheet name="Grunnlegende informasjon" sheetId="2" r:id="rId1"/>
    <sheet name="Vekstkalender" sheetId="17" r:id="rId2"/>
    <sheet name="Næringstofftilførsel" sheetId="5" r:id="rId3"/>
    <sheet name="Fjernes med planter" sheetId="6" r:id="rId4"/>
    <sheet name="Næringsstoffbalanse" sheetId="7" r:id="rId5"/>
    <sheet name="Næringsstoffinnhold" sheetId="13" r:id="rId6"/>
    <sheet name="Avlingsveiledning" sheetId="1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6" l="1"/>
  <c r="O5" i="5" l="1"/>
  <c r="L5" i="5"/>
  <c r="I5" i="5"/>
  <c r="F5" i="5"/>
  <c r="C5" i="5"/>
  <c r="O6" i="6"/>
  <c r="L6" i="6"/>
  <c r="I6" i="6"/>
  <c r="F6" i="6"/>
  <c r="C6" i="6"/>
  <c r="Q25" i="6"/>
  <c r="Q26" i="6"/>
  <c r="Q27" i="6"/>
  <c r="Q28" i="6"/>
  <c r="Q29" i="6"/>
  <c r="Q30" i="6"/>
  <c r="Q31" i="6"/>
  <c r="Q32" i="6"/>
  <c r="Q33" i="6"/>
  <c r="Q34" i="6"/>
  <c r="Q35" i="6"/>
  <c r="Q36" i="6"/>
  <c r="Q37" i="6"/>
  <c r="Q38" i="6"/>
  <c r="Q24" i="6"/>
  <c r="X25" i="6"/>
  <c r="X26" i="6"/>
  <c r="X27" i="6"/>
  <c r="X28" i="6"/>
  <c r="X29" i="6"/>
  <c r="X30" i="6"/>
  <c r="X31" i="6"/>
  <c r="X32" i="6"/>
  <c r="X33" i="6"/>
  <c r="X34" i="6"/>
  <c r="X35" i="6"/>
  <c r="X36" i="6"/>
  <c r="X37" i="6"/>
  <c r="X38" i="6"/>
  <c r="X24" i="6"/>
  <c r="AE25" i="6"/>
  <c r="AE26" i="6"/>
  <c r="AE27" i="6"/>
  <c r="AE28" i="6"/>
  <c r="AE29" i="6"/>
  <c r="AE30" i="6"/>
  <c r="AE31" i="6"/>
  <c r="AE32" i="6"/>
  <c r="AE33" i="6"/>
  <c r="AE34" i="6"/>
  <c r="AE35" i="6"/>
  <c r="AE36" i="6"/>
  <c r="AE37" i="6"/>
  <c r="AE38" i="6"/>
  <c r="AE24" i="6"/>
  <c r="AL25" i="6"/>
  <c r="AL26" i="6"/>
  <c r="AL27" i="6"/>
  <c r="AL28" i="6"/>
  <c r="AL29" i="6"/>
  <c r="AL30" i="6"/>
  <c r="AL31" i="6"/>
  <c r="AL32" i="6"/>
  <c r="AL33" i="6"/>
  <c r="AL34" i="6"/>
  <c r="AL35" i="6"/>
  <c r="AL36" i="6"/>
  <c r="AL37" i="6"/>
  <c r="AL38" i="6"/>
  <c r="AL24" i="6"/>
  <c r="AS25" i="6"/>
  <c r="AS26" i="6"/>
  <c r="AS27" i="6"/>
  <c r="AS28" i="6"/>
  <c r="AS29" i="6"/>
  <c r="AS30" i="6"/>
  <c r="AS31" i="6"/>
  <c r="AS32" i="6"/>
  <c r="AS33" i="6"/>
  <c r="AS34" i="6"/>
  <c r="AS35" i="6"/>
  <c r="AS36" i="6"/>
  <c r="AS37" i="6"/>
  <c r="AS38" i="6"/>
  <c r="AS24" i="6"/>
  <c r="AS8" i="5"/>
  <c r="AS9" i="5"/>
  <c r="AS10" i="5"/>
  <c r="AS11" i="5"/>
  <c r="AS12" i="5"/>
  <c r="AS13" i="5"/>
  <c r="AS14" i="5"/>
  <c r="AS15" i="5"/>
  <c r="AS16" i="5"/>
  <c r="AS17" i="5"/>
  <c r="AS18" i="5"/>
  <c r="AS19" i="5"/>
  <c r="AS20" i="5"/>
  <c r="AS21" i="5"/>
  <c r="AS7" i="5"/>
  <c r="AL8" i="5"/>
  <c r="AL9" i="5"/>
  <c r="AL10" i="5"/>
  <c r="AL11" i="5"/>
  <c r="AL12" i="5"/>
  <c r="AL13" i="5"/>
  <c r="AL14" i="5"/>
  <c r="AL15" i="5"/>
  <c r="AL16" i="5"/>
  <c r="AL17" i="5"/>
  <c r="AL18" i="5"/>
  <c r="AL19" i="5"/>
  <c r="AL20" i="5"/>
  <c r="AL21" i="5"/>
  <c r="AL7" i="5"/>
  <c r="AE8" i="5"/>
  <c r="AE9" i="5"/>
  <c r="AE10" i="5"/>
  <c r="AE11" i="5"/>
  <c r="AE12" i="5"/>
  <c r="AE13" i="5"/>
  <c r="AE14" i="5"/>
  <c r="AE15" i="5"/>
  <c r="AE16" i="5"/>
  <c r="AE17" i="5"/>
  <c r="AE18" i="5"/>
  <c r="AE19" i="5"/>
  <c r="AE20" i="5"/>
  <c r="AE21" i="5"/>
  <c r="AE7" i="5"/>
  <c r="X8" i="5"/>
  <c r="X9" i="5"/>
  <c r="X10" i="5"/>
  <c r="X11" i="5"/>
  <c r="X12" i="5"/>
  <c r="X13" i="5"/>
  <c r="X14" i="5"/>
  <c r="X15" i="5"/>
  <c r="X16" i="5"/>
  <c r="X17" i="5"/>
  <c r="X18" i="5"/>
  <c r="X19" i="5"/>
  <c r="X20" i="5"/>
  <c r="X21" i="5"/>
  <c r="X7" i="5"/>
  <c r="Q8" i="5"/>
  <c r="Q9" i="5"/>
  <c r="Q10" i="5"/>
  <c r="Q11" i="5"/>
  <c r="Q12" i="5"/>
  <c r="Q13" i="5"/>
  <c r="Q14" i="5"/>
  <c r="Q15" i="5"/>
  <c r="Q16" i="5"/>
  <c r="Q17" i="5"/>
  <c r="Q18" i="5"/>
  <c r="Q19" i="5"/>
  <c r="Q20" i="5"/>
  <c r="Q21" i="5"/>
  <c r="Q7" i="5"/>
  <c r="D21" i="5"/>
  <c r="R21" i="5" s="1"/>
  <c r="G21" i="5"/>
  <c r="J21" i="5"/>
  <c r="M21" i="5"/>
  <c r="AM21" i="5" s="1"/>
  <c r="P21" i="5"/>
  <c r="AT21" i="5" s="1"/>
  <c r="Y21" i="5"/>
  <c r="AF21" i="5"/>
  <c r="AU21" i="5" l="1"/>
  <c r="AB21" i="5"/>
  <c r="AY15" i="5"/>
  <c r="AI21" i="5"/>
  <c r="AN21" i="5"/>
  <c r="W21" i="5"/>
  <c r="AX36" i="6"/>
  <c r="AX30" i="6"/>
  <c r="AV15" i="5"/>
  <c r="AX15" i="5"/>
  <c r="AU15" i="5"/>
  <c r="AW8" i="5"/>
  <c r="AW15" i="5"/>
  <c r="AR21" i="5"/>
  <c r="AV21" i="5"/>
  <c r="AA21" i="5"/>
  <c r="Z21" i="5"/>
  <c r="T21" i="5"/>
  <c r="AW21" i="5"/>
  <c r="AH21" i="5"/>
  <c r="V21" i="5"/>
  <c r="AG21" i="5"/>
  <c r="AQ21" i="5"/>
  <c r="AK21" i="5"/>
  <c r="AC21" i="5"/>
  <c r="AO21" i="5"/>
  <c r="AY21" i="5"/>
  <c r="AD21" i="5"/>
  <c r="AP21" i="5"/>
  <c r="U21" i="5"/>
  <c r="AX21" i="5"/>
  <c r="AJ21" i="5"/>
  <c r="S21" i="5"/>
  <c r="D38" i="6"/>
  <c r="R38" i="6" s="1"/>
  <c r="G38" i="6"/>
  <c r="Y38" i="6" s="1"/>
  <c r="J38" i="6"/>
  <c r="AF38" i="6" s="1"/>
  <c r="M38" i="6"/>
  <c r="AM38" i="6" s="1"/>
  <c r="P38" i="6"/>
  <c r="AT38" i="6" s="1"/>
  <c r="AX38" i="6" s="1"/>
  <c r="D36" i="6"/>
  <c r="R36" i="6" s="1"/>
  <c r="G36" i="6"/>
  <c r="Y36" i="6" s="1"/>
  <c r="J36" i="6"/>
  <c r="AF36" i="6" s="1"/>
  <c r="M36" i="6"/>
  <c r="AM36" i="6" s="1"/>
  <c r="P36" i="6"/>
  <c r="AT36" i="6" s="1"/>
  <c r="P37" i="6"/>
  <c r="AT37" i="6" s="1"/>
  <c r="AX37" i="6" s="1"/>
  <c r="M37" i="6"/>
  <c r="AM37" i="6" s="1"/>
  <c r="J37" i="6"/>
  <c r="AF37" i="6" s="1"/>
  <c r="G37" i="6"/>
  <c r="Y37" i="6" s="1"/>
  <c r="D37" i="6"/>
  <c r="R37" i="6" s="1"/>
  <c r="A73" i="7"/>
  <c r="AS40" i="6"/>
  <c r="AS9" i="6"/>
  <c r="AS10" i="6"/>
  <c r="AS11" i="6"/>
  <c r="AS12" i="6"/>
  <c r="AS13" i="6"/>
  <c r="AS14" i="6"/>
  <c r="AS15" i="6"/>
  <c r="AS16" i="6"/>
  <c r="AS17" i="6"/>
  <c r="AS18" i="6"/>
  <c r="AS19" i="6"/>
  <c r="AS20" i="6"/>
  <c r="AS21" i="6"/>
  <c r="AS22" i="6"/>
  <c r="AS8" i="6"/>
  <c r="AL9" i="6"/>
  <c r="AL10" i="6"/>
  <c r="AL11" i="6"/>
  <c r="AL12" i="6"/>
  <c r="AL13" i="6"/>
  <c r="AL14" i="6"/>
  <c r="AL15" i="6"/>
  <c r="AL16" i="6"/>
  <c r="AL17" i="6"/>
  <c r="AL18" i="6"/>
  <c r="AL19" i="6"/>
  <c r="AL20" i="6"/>
  <c r="AL21" i="6"/>
  <c r="AL22" i="6"/>
  <c r="AL8" i="6"/>
  <c r="AL40" i="6"/>
  <c r="R4" i="5"/>
  <c r="N4" i="5"/>
  <c r="P20" i="5"/>
  <c r="AT20" i="5" s="1"/>
  <c r="AY20" i="5" s="1"/>
  <c r="P19" i="5"/>
  <c r="AT19" i="5" s="1"/>
  <c r="P18" i="5"/>
  <c r="AT18" i="5" s="1"/>
  <c r="P17" i="5"/>
  <c r="AT17" i="5" s="1"/>
  <c r="P16" i="5"/>
  <c r="AT16" i="5" s="1"/>
  <c r="AX16" i="5" s="1"/>
  <c r="P15" i="5"/>
  <c r="AT15" i="5" s="1"/>
  <c r="P14" i="5"/>
  <c r="AT14" i="5" s="1"/>
  <c r="P13" i="5"/>
  <c r="AT13" i="5" s="1"/>
  <c r="P12" i="5"/>
  <c r="AT12" i="5" s="1"/>
  <c r="AU12" i="5" s="1"/>
  <c r="P11" i="5"/>
  <c r="AT11" i="5" s="1"/>
  <c r="P10" i="5"/>
  <c r="AT10" i="5" s="1"/>
  <c r="P9" i="5"/>
  <c r="AT9" i="5" s="1"/>
  <c r="P8" i="5"/>
  <c r="AT8" i="5" s="1"/>
  <c r="AY8" i="5" s="1"/>
  <c r="P7" i="5"/>
  <c r="AT7" i="5" s="1"/>
  <c r="AW7" i="5" s="1"/>
  <c r="AS23" i="5"/>
  <c r="AS4" i="5"/>
  <c r="AL23" i="5"/>
  <c r="P35" i="6"/>
  <c r="AT35" i="6" s="1"/>
  <c r="AX35" i="6" s="1"/>
  <c r="P34" i="6"/>
  <c r="AT34" i="6" s="1"/>
  <c r="AX34" i="6" s="1"/>
  <c r="P33" i="6"/>
  <c r="AT33" i="6" s="1"/>
  <c r="AX33" i="6" s="1"/>
  <c r="P32" i="6"/>
  <c r="AT32" i="6" s="1"/>
  <c r="AX32" i="6" s="1"/>
  <c r="P31" i="6"/>
  <c r="AT31" i="6" s="1"/>
  <c r="AX31" i="6" s="1"/>
  <c r="P30" i="6"/>
  <c r="AT30" i="6" s="1"/>
  <c r="P29" i="6"/>
  <c r="AT29" i="6" s="1"/>
  <c r="AX29" i="6" s="1"/>
  <c r="P28" i="6"/>
  <c r="AT28" i="6" s="1"/>
  <c r="AX28" i="6" s="1"/>
  <c r="P27" i="6"/>
  <c r="AT27" i="6" s="1"/>
  <c r="AX27" i="6" s="1"/>
  <c r="P26" i="6"/>
  <c r="AT26" i="6" s="1"/>
  <c r="AX26" i="6" s="1"/>
  <c r="P25" i="6"/>
  <c r="AT25" i="6" s="1"/>
  <c r="AX25" i="6" s="1"/>
  <c r="P24" i="6"/>
  <c r="AT24" i="6" s="1"/>
  <c r="AX24" i="6" s="1"/>
  <c r="P22" i="6"/>
  <c r="AT22" i="6" s="1"/>
  <c r="P21" i="6"/>
  <c r="AT21" i="6" s="1"/>
  <c r="P20" i="6"/>
  <c r="AT20" i="6" s="1"/>
  <c r="P19" i="6"/>
  <c r="AT19" i="6" s="1"/>
  <c r="P18" i="6"/>
  <c r="AT18" i="6" s="1"/>
  <c r="P17" i="6"/>
  <c r="AT17" i="6" s="1"/>
  <c r="P16" i="6"/>
  <c r="AT16" i="6" s="1"/>
  <c r="P15" i="6"/>
  <c r="AT15" i="6" s="1"/>
  <c r="P14" i="6"/>
  <c r="AT14" i="6" s="1"/>
  <c r="P13" i="6"/>
  <c r="AT13" i="6" s="1"/>
  <c r="P12" i="6"/>
  <c r="AT12" i="6" s="1"/>
  <c r="P11" i="6"/>
  <c r="AT11" i="6" s="1"/>
  <c r="P10" i="6"/>
  <c r="AT10" i="6" s="1"/>
  <c r="P9" i="6"/>
  <c r="AT9" i="6" s="1"/>
  <c r="P8" i="6"/>
  <c r="AT8" i="6" s="1"/>
  <c r="AS5" i="6"/>
  <c r="A41" i="7"/>
  <c r="A57" i="7"/>
  <c r="G8" i="7"/>
  <c r="F8" i="7"/>
  <c r="G7" i="7"/>
  <c r="G6" i="7"/>
  <c r="G5" i="7"/>
  <c r="G4" i="7"/>
  <c r="F7" i="7"/>
  <c r="F6" i="7"/>
  <c r="F5" i="7"/>
  <c r="F4" i="7"/>
  <c r="A9" i="17"/>
  <c r="A8" i="17"/>
  <c r="A7" i="17"/>
  <c r="A6" i="17"/>
  <c r="A5" i="17"/>
  <c r="B4" i="5"/>
  <c r="M9" i="6"/>
  <c r="AM9" i="6" s="1"/>
  <c r="M10" i="6"/>
  <c r="AM10" i="6" s="1"/>
  <c r="M11" i="6"/>
  <c r="AM11" i="6" s="1"/>
  <c r="M12" i="6"/>
  <c r="AM12" i="6" s="1"/>
  <c r="M13" i="6"/>
  <c r="AM13" i="6" s="1"/>
  <c r="M14" i="6"/>
  <c r="AM14" i="6" s="1"/>
  <c r="M15" i="6"/>
  <c r="AM15" i="6" s="1"/>
  <c r="M16" i="6"/>
  <c r="AM16" i="6" s="1"/>
  <c r="M17" i="6"/>
  <c r="AM17" i="6" s="1"/>
  <c r="M18" i="6"/>
  <c r="AM18" i="6" s="1"/>
  <c r="M19" i="6"/>
  <c r="AM19" i="6" s="1"/>
  <c r="M20" i="6"/>
  <c r="AM20" i="6" s="1"/>
  <c r="M21" i="6"/>
  <c r="AM21" i="6" s="1"/>
  <c r="M22" i="6"/>
  <c r="AM22" i="6" s="1"/>
  <c r="M24" i="6"/>
  <c r="AM24" i="6" s="1"/>
  <c r="M25" i="6"/>
  <c r="AM25" i="6" s="1"/>
  <c r="M26" i="6"/>
  <c r="AM26" i="6" s="1"/>
  <c r="M27" i="6"/>
  <c r="AM27" i="6" s="1"/>
  <c r="M28" i="6"/>
  <c r="AM28" i="6" s="1"/>
  <c r="M29" i="6"/>
  <c r="AM29" i="6" s="1"/>
  <c r="M30" i="6"/>
  <c r="AM30" i="6" s="1"/>
  <c r="M31" i="6"/>
  <c r="AM31" i="6" s="1"/>
  <c r="M32" i="6"/>
  <c r="AM32" i="6" s="1"/>
  <c r="M33" i="6"/>
  <c r="AM33" i="6" s="1"/>
  <c r="M34" i="6"/>
  <c r="AM34" i="6" s="1"/>
  <c r="M35" i="6"/>
  <c r="AM35" i="6" s="1"/>
  <c r="M8" i="6"/>
  <c r="AM8" i="6" s="1"/>
  <c r="N5" i="6"/>
  <c r="Q40" i="6"/>
  <c r="Q8" i="6"/>
  <c r="Q9" i="6"/>
  <c r="Q10" i="6"/>
  <c r="Q11" i="6"/>
  <c r="Q12" i="6"/>
  <c r="Q13" i="6"/>
  <c r="Q14" i="6"/>
  <c r="Q15" i="6"/>
  <c r="Q16" i="6"/>
  <c r="Q17" i="6"/>
  <c r="Q18" i="6"/>
  <c r="Q19" i="6"/>
  <c r="Q20" i="6"/>
  <c r="Q21" i="6"/>
  <c r="Q22" i="6"/>
  <c r="AX7" i="5" l="1"/>
  <c r="AW16" i="5"/>
  <c r="AW20" i="5"/>
  <c r="AU20" i="5"/>
  <c r="AV20" i="5"/>
  <c r="AV8" i="5"/>
  <c r="AU7" i="5"/>
  <c r="AX12" i="5"/>
  <c r="AW12" i="5"/>
  <c r="AV16" i="5"/>
  <c r="AX20" i="5"/>
  <c r="AW13" i="5"/>
  <c r="AV13" i="5"/>
  <c r="AU13" i="5"/>
  <c r="AX13" i="5"/>
  <c r="AY13" i="5"/>
  <c r="AV12" i="5"/>
  <c r="AU9" i="5"/>
  <c r="AY9" i="5"/>
  <c r="AW9" i="5"/>
  <c r="AV9" i="5"/>
  <c r="AX9" i="5"/>
  <c r="AV10" i="5"/>
  <c r="AU10" i="5"/>
  <c r="AW10" i="5"/>
  <c r="AY10" i="5"/>
  <c r="AX10" i="5"/>
  <c r="AY7" i="5"/>
  <c r="AU8" i="5"/>
  <c r="AX8" i="5"/>
  <c r="AY16" i="5"/>
  <c r="AY14" i="5"/>
  <c r="AW14" i="5"/>
  <c r="AV14" i="5"/>
  <c r="AU14" i="5"/>
  <c r="AX14" i="5"/>
  <c r="AX17" i="5"/>
  <c r="AY17" i="5"/>
  <c r="AW17" i="5"/>
  <c r="AV17" i="5"/>
  <c r="AU17" i="5"/>
  <c r="AY12" i="5"/>
  <c r="AU11" i="5"/>
  <c r="AV11" i="5"/>
  <c r="AX11" i="5"/>
  <c r="AW11" i="5"/>
  <c r="AY11" i="5"/>
  <c r="AW19" i="5"/>
  <c r="AV19" i="5"/>
  <c r="AU19" i="5"/>
  <c r="AX19" i="5"/>
  <c r="AY19" i="5"/>
  <c r="AV7" i="5"/>
  <c r="AU16" i="5"/>
  <c r="AV18" i="5"/>
  <c r="AW18" i="5"/>
  <c r="AU18" i="5"/>
  <c r="AX18" i="5"/>
  <c r="AY18" i="5"/>
  <c r="AO12" i="6"/>
  <c r="AR18" i="6"/>
  <c r="AR10" i="6"/>
  <c r="AU18" i="6"/>
  <c r="AN22" i="6"/>
  <c r="AN14" i="6"/>
  <c r="AU17" i="6"/>
  <c r="AU9" i="6"/>
  <c r="AD37" i="6"/>
  <c r="AY20" i="6"/>
  <c r="AW36" i="6"/>
  <c r="AY36" i="6"/>
  <c r="AU36" i="6"/>
  <c r="AV36" i="6"/>
  <c r="AN38" i="6"/>
  <c r="AO38" i="6"/>
  <c r="AQ38" i="6"/>
  <c r="AP38" i="6"/>
  <c r="AR38" i="6"/>
  <c r="AN30" i="6"/>
  <c r="AO30" i="6"/>
  <c r="AR30" i="6"/>
  <c r="AP30" i="6"/>
  <c r="AQ30" i="6"/>
  <c r="AU33" i="6"/>
  <c r="AV33" i="6"/>
  <c r="AY33" i="6"/>
  <c r="AW33" i="6"/>
  <c r="AU25" i="6"/>
  <c r="AV25" i="6"/>
  <c r="AW25" i="6"/>
  <c r="AY25" i="6"/>
  <c r="AN29" i="6"/>
  <c r="AO29" i="6"/>
  <c r="AP29" i="6"/>
  <c r="AQ29" i="6"/>
  <c r="AR29" i="6"/>
  <c r="AP20" i="6"/>
  <c r="AP12" i="6"/>
  <c r="AU32" i="6"/>
  <c r="AV32" i="6"/>
  <c r="AW32" i="6"/>
  <c r="AY32" i="6"/>
  <c r="AV24" i="6"/>
  <c r="AW24" i="6"/>
  <c r="AU24" i="6"/>
  <c r="AY24" i="6"/>
  <c r="AW15" i="6"/>
  <c r="AP36" i="6"/>
  <c r="AN36" i="6"/>
  <c r="AO36" i="6"/>
  <c r="AQ36" i="6"/>
  <c r="AR36" i="6"/>
  <c r="AD38" i="6"/>
  <c r="AU26" i="6"/>
  <c r="AY26" i="6"/>
  <c r="AV26" i="6"/>
  <c r="AW26" i="6"/>
  <c r="AN8" i="6"/>
  <c r="AO28" i="6"/>
  <c r="AN28" i="6"/>
  <c r="AP28" i="6"/>
  <c r="AQ28" i="6"/>
  <c r="AR28" i="6"/>
  <c r="AQ19" i="6"/>
  <c r="AQ11" i="6"/>
  <c r="AU31" i="6"/>
  <c r="AV31" i="6"/>
  <c r="AW31" i="6"/>
  <c r="AY31" i="6"/>
  <c r="AO14" i="6"/>
  <c r="AN27" i="6"/>
  <c r="AP27" i="6"/>
  <c r="AO27" i="6"/>
  <c r="AQ27" i="6"/>
  <c r="AR27" i="6"/>
  <c r="AO34" i="6"/>
  <c r="AR34" i="6"/>
  <c r="AP34" i="6"/>
  <c r="AQ34" i="6"/>
  <c r="AN34" i="6"/>
  <c r="AO26" i="6"/>
  <c r="AQ26" i="6"/>
  <c r="AP26" i="6"/>
  <c r="AR26" i="6"/>
  <c r="AN26" i="6"/>
  <c r="AN17" i="6"/>
  <c r="AN9" i="6"/>
  <c r="AV29" i="6"/>
  <c r="AW29" i="6"/>
  <c r="AY29" i="6"/>
  <c r="AU29" i="6"/>
  <c r="AU20" i="6"/>
  <c r="AU12" i="6"/>
  <c r="AR31" i="6"/>
  <c r="AN31" i="6"/>
  <c r="AP31" i="6"/>
  <c r="AQ31" i="6"/>
  <c r="AO31" i="6"/>
  <c r="AU34" i="6"/>
  <c r="AW34" i="6"/>
  <c r="AV34" i="6"/>
  <c r="AY34" i="6"/>
  <c r="AN35" i="6"/>
  <c r="AQ35" i="6"/>
  <c r="AO35" i="6"/>
  <c r="AP35" i="6"/>
  <c r="AR35" i="6"/>
  <c r="AU30" i="6"/>
  <c r="AV30" i="6"/>
  <c r="AW30" i="6"/>
  <c r="AY30" i="6"/>
  <c r="AY21" i="6"/>
  <c r="AY13" i="6"/>
  <c r="AP33" i="6"/>
  <c r="AQ33" i="6"/>
  <c r="AR33" i="6"/>
  <c r="AN33" i="6"/>
  <c r="AO33" i="6"/>
  <c r="AP25" i="6"/>
  <c r="AR25" i="6"/>
  <c r="AQ25" i="6"/>
  <c r="AN25" i="6"/>
  <c r="AO25" i="6"/>
  <c r="AN16" i="6"/>
  <c r="AW8" i="6"/>
  <c r="AW28" i="6"/>
  <c r="AY28" i="6"/>
  <c r="AV28" i="6"/>
  <c r="AU28" i="6"/>
  <c r="AU19" i="6"/>
  <c r="AU11" i="6"/>
  <c r="AO37" i="6"/>
  <c r="AN37" i="6"/>
  <c r="AP37" i="6"/>
  <c r="AR37" i="6"/>
  <c r="AQ37" i="6"/>
  <c r="AD36" i="6"/>
  <c r="AU38" i="6"/>
  <c r="AW38" i="6"/>
  <c r="AY38" i="6"/>
  <c r="AV38" i="6"/>
  <c r="AQ32" i="6"/>
  <c r="AR32" i="6"/>
  <c r="AO32" i="6"/>
  <c r="AP32" i="6"/>
  <c r="AN32" i="6"/>
  <c r="AR24" i="6"/>
  <c r="AN24" i="6"/>
  <c r="AO24" i="6"/>
  <c r="AP24" i="6"/>
  <c r="AQ24" i="6"/>
  <c r="AO15" i="6"/>
  <c r="AY35" i="6"/>
  <c r="AV35" i="6"/>
  <c r="AU35" i="6"/>
  <c r="AW35" i="6"/>
  <c r="AY27" i="6"/>
  <c r="AW27" i="6"/>
  <c r="AU27" i="6"/>
  <c r="AV27" i="6"/>
  <c r="AV18" i="6"/>
  <c r="AV10" i="6"/>
  <c r="AV37" i="6"/>
  <c r="AY37" i="6"/>
  <c r="AW37" i="6"/>
  <c r="AU37" i="6"/>
  <c r="U36" i="6"/>
  <c r="AJ36" i="6"/>
  <c r="AK36" i="6"/>
  <c r="AH36" i="6"/>
  <c r="AI36" i="6"/>
  <c r="AG36" i="6"/>
  <c r="AJ37" i="6"/>
  <c r="AG37" i="6"/>
  <c r="AK37" i="6"/>
  <c r="AH37" i="6"/>
  <c r="AI37" i="6"/>
  <c r="AH38" i="6"/>
  <c r="AI38" i="6"/>
  <c r="AK38" i="6"/>
  <c r="AJ38" i="6"/>
  <c r="AG38" i="6"/>
  <c r="AV8" i="6"/>
  <c r="AR9" i="6"/>
  <c r="AV9" i="6"/>
  <c r="AQ10" i="6"/>
  <c r="AU10" i="6"/>
  <c r="AQ12" i="6"/>
  <c r="AY12" i="6"/>
  <c r="AX13" i="6"/>
  <c r="AN15" i="6"/>
  <c r="AV15" i="6"/>
  <c r="AR17" i="6"/>
  <c r="AV17" i="6"/>
  <c r="AQ18" i="6"/>
  <c r="AQ20" i="6"/>
  <c r="AO20" i="6"/>
  <c r="AX21" i="6"/>
  <c r="AO22" i="6"/>
  <c r="AB38" i="6"/>
  <c r="AC38" i="6"/>
  <c r="Z38" i="6"/>
  <c r="AA38" i="6"/>
  <c r="W38" i="6"/>
  <c r="S38" i="6"/>
  <c r="T38" i="6"/>
  <c r="U38" i="6"/>
  <c r="V38" i="6"/>
  <c r="AO21" i="6"/>
  <c r="AP21" i="6"/>
  <c r="AQ21" i="6"/>
  <c r="AR21" i="6"/>
  <c r="AN21" i="6"/>
  <c r="AO13" i="6"/>
  <c r="AP13" i="6"/>
  <c r="AQ13" i="6"/>
  <c r="AR13" i="6"/>
  <c r="AN13" i="6"/>
  <c r="AV16" i="6"/>
  <c r="AW16" i="6"/>
  <c r="AX16" i="6"/>
  <c r="AY16" i="6"/>
  <c r="AU16" i="6"/>
  <c r="AX22" i="6"/>
  <c r="AX14" i="6"/>
  <c r="AP19" i="6"/>
  <c r="AN20" i="6"/>
  <c r="AN12" i="6"/>
  <c r="AO19" i="6"/>
  <c r="AO11" i="6"/>
  <c r="AP18" i="6"/>
  <c r="AP10" i="6"/>
  <c r="AQ17" i="6"/>
  <c r="AQ9" i="6"/>
  <c r="AR16" i="6"/>
  <c r="AU8" i="6"/>
  <c r="AU15" i="6"/>
  <c r="AV22" i="6"/>
  <c r="AV14" i="6"/>
  <c r="AW21" i="6"/>
  <c r="AW13" i="6"/>
  <c r="AX20" i="6"/>
  <c r="AX12" i="6"/>
  <c r="AY19" i="6"/>
  <c r="AY11" i="6"/>
  <c r="AC36" i="6"/>
  <c r="AW14" i="6"/>
  <c r="AN19" i="6"/>
  <c r="AN11" i="6"/>
  <c r="AO18" i="6"/>
  <c r="AO10" i="6"/>
  <c r="AP17" i="6"/>
  <c r="AP9" i="6"/>
  <c r="AQ16" i="6"/>
  <c r="AR8" i="6"/>
  <c r="AR15" i="6"/>
  <c r="AU22" i="6"/>
  <c r="AU14" i="6"/>
  <c r="AV21" i="6"/>
  <c r="AV13" i="6"/>
  <c r="AW20" i="6"/>
  <c r="AW12" i="6"/>
  <c r="AX19" i="6"/>
  <c r="AX11" i="6"/>
  <c r="AY18" i="6"/>
  <c r="AY10" i="6"/>
  <c r="AP11" i="6"/>
  <c r="AW22" i="6"/>
  <c r="AN18" i="6"/>
  <c r="AN10" i="6"/>
  <c r="AO17" i="6"/>
  <c r="AO9" i="6"/>
  <c r="AP16" i="6"/>
  <c r="AQ8" i="6"/>
  <c r="AQ15" i="6"/>
  <c r="AR22" i="6"/>
  <c r="AR14" i="6"/>
  <c r="AU21" i="6"/>
  <c r="AU13" i="6"/>
  <c r="AV20" i="6"/>
  <c r="AV12" i="6"/>
  <c r="AW19" i="6"/>
  <c r="AW11" i="6"/>
  <c r="AX18" i="6"/>
  <c r="AX10" i="6"/>
  <c r="AY17" i="6"/>
  <c r="AY9" i="6"/>
  <c r="AO16" i="6"/>
  <c r="AP8" i="6"/>
  <c r="AP15" i="6"/>
  <c r="AQ22" i="6"/>
  <c r="AQ14" i="6"/>
  <c r="AV19" i="6"/>
  <c r="AV11" i="6"/>
  <c r="AW18" i="6"/>
  <c r="AW10" i="6"/>
  <c r="AX17" i="6"/>
  <c r="AX9" i="6"/>
  <c r="AO8" i="6"/>
  <c r="AP22" i="6"/>
  <c r="AP14" i="6"/>
  <c r="AR20" i="6"/>
  <c r="AR12" i="6"/>
  <c r="AW17" i="6"/>
  <c r="AW9" i="6"/>
  <c r="AY8" i="6"/>
  <c r="AY15" i="6"/>
  <c r="AX8" i="6"/>
  <c r="AX15" i="6"/>
  <c r="AY22" i="6"/>
  <c r="AY14" i="6"/>
  <c r="Z37" i="6"/>
  <c r="AR19" i="6"/>
  <c r="AR11" i="6"/>
  <c r="AB36" i="6"/>
  <c r="T36" i="6"/>
  <c r="S36" i="6"/>
  <c r="Z36" i="6"/>
  <c r="AA36" i="6"/>
  <c r="W36" i="6"/>
  <c r="V36" i="6"/>
  <c r="S37" i="6"/>
  <c r="W37" i="6"/>
  <c r="V37" i="6"/>
  <c r="U37" i="6"/>
  <c r="T37" i="6"/>
  <c r="AA37" i="6"/>
  <c r="AC37" i="6"/>
  <c r="AB37" i="6"/>
  <c r="Q5" i="6"/>
  <c r="AE8" i="6"/>
  <c r="AE9" i="6"/>
  <c r="AE10" i="6"/>
  <c r="AE11" i="6"/>
  <c r="AE12" i="6"/>
  <c r="AE13" i="6"/>
  <c r="AE14" i="6"/>
  <c r="AE15" i="6"/>
  <c r="AE16" i="6"/>
  <c r="AE17" i="6"/>
  <c r="AE18" i="6"/>
  <c r="AE19" i="6"/>
  <c r="AE20" i="6"/>
  <c r="AE21" i="6"/>
  <c r="AE22" i="6"/>
  <c r="AE5" i="6"/>
  <c r="AR44" i="6" l="1"/>
  <c r="E66" i="7" s="1"/>
  <c r="J66" i="7" s="1"/>
  <c r="AQ44" i="6"/>
  <c r="D66" i="7" s="1"/>
  <c r="I66" i="7" s="1"/>
  <c r="AQ43" i="6"/>
  <c r="AR43" i="6"/>
  <c r="AP44" i="6"/>
  <c r="C66" i="7" s="1"/>
  <c r="H66" i="7" s="1"/>
  <c r="AY44" i="6"/>
  <c r="E82" i="7" s="1"/>
  <c r="J82" i="7" s="1"/>
  <c r="AX44" i="6"/>
  <c r="D82" i="7" s="1"/>
  <c r="I82" i="7" s="1"/>
  <c r="AO44" i="6"/>
  <c r="B66" i="7" s="1"/>
  <c r="G66" i="7" s="1"/>
  <c r="AU44" i="6"/>
  <c r="A82" i="7" s="1"/>
  <c r="F82" i="7" s="1"/>
  <c r="AO43" i="6"/>
  <c r="AN44" i="6"/>
  <c r="A66" i="7" s="1"/>
  <c r="F66" i="7" s="1"/>
  <c r="AW44" i="6"/>
  <c r="C82" i="7" s="1"/>
  <c r="H82" i="7" s="1"/>
  <c r="AV44" i="6"/>
  <c r="B82" i="7" s="1"/>
  <c r="G82" i="7" s="1"/>
  <c r="AP43" i="6"/>
  <c r="AN43" i="6"/>
  <c r="AW43" i="6"/>
  <c r="AV43" i="6"/>
  <c r="B81" i="7" s="1"/>
  <c r="G81" i="7" s="1"/>
  <c r="AY43" i="6"/>
  <c r="E81" i="7" s="1"/>
  <c r="J81" i="7" s="1"/>
  <c r="AU43" i="6"/>
  <c r="A81" i="7" s="1"/>
  <c r="F81" i="7" s="1"/>
  <c r="AX43" i="6"/>
  <c r="D81" i="7" s="1"/>
  <c r="I81" i="7" s="1"/>
  <c r="AU26" i="5"/>
  <c r="A77" i="7" s="1"/>
  <c r="F77" i="7" s="1"/>
  <c r="B10" i="17"/>
  <c r="I4" i="7" s="1"/>
  <c r="AL5" i="6"/>
  <c r="K5" i="6"/>
  <c r="A25" i="7"/>
  <c r="A9" i="7"/>
  <c r="AF16" i="5"/>
  <c r="AG16" i="5" l="1"/>
  <c r="AJ16" i="5"/>
  <c r="AH16" i="5"/>
  <c r="AK16" i="5"/>
  <c r="AI16" i="5"/>
  <c r="AR45" i="6"/>
  <c r="E67" i="7" s="1"/>
  <c r="J67" i="7" s="1"/>
  <c r="AQ45" i="6"/>
  <c r="D67" i="7" s="1"/>
  <c r="I67" i="7" s="1"/>
  <c r="AP45" i="6"/>
  <c r="C67" i="7" s="1"/>
  <c r="H67" i="7" s="1"/>
  <c r="AO45" i="6"/>
  <c r="B67" i="7" s="1"/>
  <c r="G67" i="7" s="1"/>
  <c r="AN45" i="6"/>
  <c r="A67" i="7" s="1"/>
  <c r="F67" i="7" s="1"/>
  <c r="AY45" i="6"/>
  <c r="E83" i="7" s="1"/>
  <c r="AW45" i="6"/>
  <c r="C83" i="7" s="1"/>
  <c r="AV45" i="6"/>
  <c r="B83" i="7" s="1"/>
  <c r="C81" i="7"/>
  <c r="H81" i="7" s="1"/>
  <c r="AX45" i="6"/>
  <c r="D83" i="7" s="1"/>
  <c r="I83" i="7" s="1"/>
  <c r="AU45" i="6"/>
  <c r="A83" i="7" s="1"/>
  <c r="A87" i="7"/>
  <c r="F87" i="7" s="1"/>
  <c r="M8" i="5"/>
  <c r="AM8" i="5" s="1"/>
  <c r="M9" i="5"/>
  <c r="AM9" i="5" s="1"/>
  <c r="M10" i="5"/>
  <c r="AM10" i="5" s="1"/>
  <c r="M11" i="5"/>
  <c r="AM11" i="5" s="1"/>
  <c r="M12" i="5"/>
  <c r="AM12" i="5" s="1"/>
  <c r="M13" i="5"/>
  <c r="AM13" i="5" s="1"/>
  <c r="M14" i="5"/>
  <c r="AM14" i="5" s="1"/>
  <c r="M15" i="5"/>
  <c r="AM15" i="5" s="1"/>
  <c r="M16" i="5"/>
  <c r="AM16" i="5" s="1"/>
  <c r="M17" i="5"/>
  <c r="AM17" i="5" s="1"/>
  <c r="M18" i="5"/>
  <c r="AM18" i="5" s="1"/>
  <c r="M19" i="5"/>
  <c r="AM19" i="5" s="1"/>
  <c r="M20" i="5"/>
  <c r="AM20" i="5" s="1"/>
  <c r="M7" i="5"/>
  <c r="AM7" i="5" s="1"/>
  <c r="AL4" i="5"/>
  <c r="K4" i="5"/>
  <c r="AR12" i="5" l="1"/>
  <c r="AO12" i="5"/>
  <c r="AN12" i="5"/>
  <c r="AQ12" i="5"/>
  <c r="AP12" i="5"/>
  <c r="AP14" i="5"/>
  <c r="AN14" i="5"/>
  <c r="AO14" i="5"/>
  <c r="AR14" i="5"/>
  <c r="AQ14" i="5"/>
  <c r="AN20" i="5"/>
  <c r="AR20" i="5"/>
  <c r="AP20" i="5"/>
  <c r="AO20" i="5"/>
  <c r="AQ20" i="5"/>
  <c r="AO11" i="5"/>
  <c r="AN11" i="5"/>
  <c r="AR11" i="5"/>
  <c r="AP11" i="5"/>
  <c r="AQ11" i="5"/>
  <c r="AN18" i="5"/>
  <c r="AP18" i="5"/>
  <c r="AO18" i="5"/>
  <c r="AQ18" i="5"/>
  <c r="AR18" i="5"/>
  <c r="AN10" i="5"/>
  <c r="AQ10" i="5"/>
  <c r="AR10" i="5"/>
  <c r="AP10" i="5"/>
  <c r="AO10" i="5"/>
  <c r="AQ17" i="5"/>
  <c r="AP17" i="5"/>
  <c r="AO17" i="5"/>
  <c r="AN17" i="5"/>
  <c r="AR17" i="5"/>
  <c r="AN9" i="5"/>
  <c r="AR9" i="5"/>
  <c r="AQ9" i="5"/>
  <c r="AO9" i="5"/>
  <c r="AP9" i="5"/>
  <c r="AQ7" i="5"/>
  <c r="AP7" i="5"/>
  <c r="AR7" i="5"/>
  <c r="AO7" i="5"/>
  <c r="AN7" i="5"/>
  <c r="AQ16" i="5"/>
  <c r="AO16" i="5"/>
  <c r="AP16" i="5"/>
  <c r="AN16" i="5"/>
  <c r="AR16" i="5"/>
  <c r="AO8" i="5"/>
  <c r="AQ8" i="5"/>
  <c r="AR8" i="5"/>
  <c r="AN8" i="5"/>
  <c r="AP8" i="5"/>
  <c r="AN13" i="5"/>
  <c r="AO13" i="5"/>
  <c r="AR13" i="5"/>
  <c r="AP13" i="5"/>
  <c r="AQ13" i="5"/>
  <c r="AR19" i="5"/>
  <c r="AP19" i="5"/>
  <c r="AQ19" i="5"/>
  <c r="AO19" i="5"/>
  <c r="AN19" i="5"/>
  <c r="AQ15" i="5"/>
  <c r="AO15" i="5"/>
  <c r="AP15" i="5"/>
  <c r="AN15" i="5"/>
  <c r="AR15" i="5"/>
  <c r="J83" i="7"/>
  <c r="H83" i="7"/>
  <c r="G83" i="7"/>
  <c r="F83" i="7"/>
  <c r="A88" i="7"/>
  <c r="F88" i="7" s="1"/>
  <c r="H4" i="5"/>
  <c r="J9" i="6" l="1"/>
  <c r="AF9" i="6" s="1"/>
  <c r="J10" i="6"/>
  <c r="AF10" i="6" s="1"/>
  <c r="J11" i="6"/>
  <c r="AF11" i="6" s="1"/>
  <c r="J12" i="6"/>
  <c r="AF12" i="6" s="1"/>
  <c r="J13" i="6"/>
  <c r="AF13" i="6" s="1"/>
  <c r="J14" i="6"/>
  <c r="AF14" i="6" s="1"/>
  <c r="J15" i="6"/>
  <c r="AF15" i="6" s="1"/>
  <c r="J16" i="6"/>
  <c r="AF16" i="6" s="1"/>
  <c r="J17" i="6"/>
  <c r="AF17" i="6" s="1"/>
  <c r="J18" i="6"/>
  <c r="AF18" i="6" s="1"/>
  <c r="J19" i="6"/>
  <c r="AF19" i="6" s="1"/>
  <c r="J20" i="6"/>
  <c r="AF20" i="6" s="1"/>
  <c r="J21" i="6"/>
  <c r="AF21" i="6" s="1"/>
  <c r="J22" i="6"/>
  <c r="AF22" i="6" s="1"/>
  <c r="J24" i="6"/>
  <c r="AF24" i="6" s="1"/>
  <c r="J25" i="6"/>
  <c r="AF25" i="6" s="1"/>
  <c r="J26" i="6"/>
  <c r="AF26" i="6" s="1"/>
  <c r="J27" i="6"/>
  <c r="AF27" i="6" s="1"/>
  <c r="J28" i="6"/>
  <c r="AF28" i="6" s="1"/>
  <c r="J29" i="6"/>
  <c r="AF29" i="6" s="1"/>
  <c r="J30" i="6"/>
  <c r="AF30" i="6" s="1"/>
  <c r="J31" i="6"/>
  <c r="AF31" i="6" s="1"/>
  <c r="J32" i="6"/>
  <c r="AF32" i="6" s="1"/>
  <c r="J33" i="6"/>
  <c r="AF33" i="6" s="1"/>
  <c r="J34" i="6"/>
  <c r="AF34" i="6" s="1"/>
  <c r="J35" i="6"/>
  <c r="AF35" i="6" s="1"/>
  <c r="J8" i="6"/>
  <c r="AF8" i="6" s="1"/>
  <c r="G9" i="6"/>
  <c r="Y9" i="6" s="1"/>
  <c r="G10" i="6"/>
  <c r="Y10" i="6" s="1"/>
  <c r="G11" i="6"/>
  <c r="Y11" i="6" s="1"/>
  <c r="G12" i="6"/>
  <c r="Y12" i="6" s="1"/>
  <c r="G13" i="6"/>
  <c r="Y13" i="6" s="1"/>
  <c r="G14" i="6"/>
  <c r="Y14" i="6" s="1"/>
  <c r="G15" i="6"/>
  <c r="Y15" i="6" s="1"/>
  <c r="G16" i="6"/>
  <c r="Y16" i="6" s="1"/>
  <c r="G17" i="6"/>
  <c r="Y17" i="6" s="1"/>
  <c r="G18" i="6"/>
  <c r="Y18" i="6" s="1"/>
  <c r="G19" i="6"/>
  <c r="Y19" i="6" s="1"/>
  <c r="G20" i="6"/>
  <c r="Y20" i="6" s="1"/>
  <c r="G21" i="6"/>
  <c r="Y21" i="6" s="1"/>
  <c r="G22" i="6"/>
  <c r="Y22" i="6" s="1"/>
  <c r="G24" i="6"/>
  <c r="Y24" i="6" s="1"/>
  <c r="G25" i="6"/>
  <c r="Y25" i="6" s="1"/>
  <c r="G26" i="6"/>
  <c r="Y26" i="6" s="1"/>
  <c r="G27" i="6"/>
  <c r="Y27" i="6" s="1"/>
  <c r="Y28" i="6"/>
  <c r="G29" i="6"/>
  <c r="Y29" i="6" s="1"/>
  <c r="G30" i="6"/>
  <c r="Y30" i="6" s="1"/>
  <c r="G31" i="6"/>
  <c r="Y31" i="6" s="1"/>
  <c r="G32" i="6"/>
  <c r="Y32" i="6" s="1"/>
  <c r="G33" i="6"/>
  <c r="Y33" i="6" s="1"/>
  <c r="G34" i="6"/>
  <c r="Y34" i="6" s="1"/>
  <c r="G35" i="6"/>
  <c r="Y35" i="6" s="1"/>
  <c r="G8" i="6"/>
  <c r="Y8" i="6" s="1"/>
  <c r="D9" i="6"/>
  <c r="R9" i="6" s="1"/>
  <c r="D10" i="6"/>
  <c r="R10" i="6" s="1"/>
  <c r="D11" i="6"/>
  <c r="R11" i="6" s="1"/>
  <c r="D12" i="6"/>
  <c r="R12" i="6" s="1"/>
  <c r="D13" i="6"/>
  <c r="R13" i="6" s="1"/>
  <c r="D14" i="6"/>
  <c r="R14" i="6" s="1"/>
  <c r="D15" i="6"/>
  <c r="R15" i="6" s="1"/>
  <c r="D16" i="6"/>
  <c r="R16" i="6" s="1"/>
  <c r="D17" i="6"/>
  <c r="R17" i="6" s="1"/>
  <c r="D18" i="6"/>
  <c r="R18" i="6" s="1"/>
  <c r="D19" i="6"/>
  <c r="R19" i="6" s="1"/>
  <c r="D20" i="6"/>
  <c r="R20" i="6" s="1"/>
  <c r="D21" i="6"/>
  <c r="R21" i="6" s="1"/>
  <c r="D22" i="6"/>
  <c r="R22" i="6" s="1"/>
  <c r="D24" i="6"/>
  <c r="R24" i="6" s="1"/>
  <c r="D25" i="6"/>
  <c r="R25" i="6" s="1"/>
  <c r="D26" i="6"/>
  <c r="R26" i="6" s="1"/>
  <c r="D27" i="6"/>
  <c r="R27" i="6" s="1"/>
  <c r="D28" i="6"/>
  <c r="R28" i="6" s="1"/>
  <c r="D29" i="6"/>
  <c r="R29" i="6" s="1"/>
  <c r="D30" i="6"/>
  <c r="R30" i="6" s="1"/>
  <c r="D31" i="6"/>
  <c r="R31" i="6" s="1"/>
  <c r="D32" i="6"/>
  <c r="R32" i="6" s="1"/>
  <c r="D33" i="6"/>
  <c r="R33" i="6" s="1"/>
  <c r="D34" i="6"/>
  <c r="R34" i="6" s="1"/>
  <c r="D35" i="6"/>
  <c r="R35" i="6" s="1"/>
  <c r="D8" i="6"/>
  <c r="R8" i="6" s="1"/>
  <c r="J8" i="5"/>
  <c r="AF8" i="5" s="1"/>
  <c r="J9" i="5"/>
  <c r="AF9" i="5" s="1"/>
  <c r="J10" i="5"/>
  <c r="AF10" i="5" s="1"/>
  <c r="J11" i="5"/>
  <c r="AF11" i="5" s="1"/>
  <c r="J12" i="5"/>
  <c r="AF12" i="5" s="1"/>
  <c r="J13" i="5"/>
  <c r="AF13" i="5" s="1"/>
  <c r="J14" i="5"/>
  <c r="AF14" i="5" s="1"/>
  <c r="J15" i="5"/>
  <c r="AF15" i="5" s="1"/>
  <c r="J17" i="5"/>
  <c r="AF17" i="5" s="1"/>
  <c r="J18" i="5"/>
  <c r="AF18" i="5" s="1"/>
  <c r="J19" i="5"/>
  <c r="AF19" i="5" s="1"/>
  <c r="J20" i="5"/>
  <c r="AF20" i="5" s="1"/>
  <c r="G8" i="5"/>
  <c r="Y8" i="5" s="1"/>
  <c r="G9" i="5"/>
  <c r="Y9" i="5" s="1"/>
  <c r="G10" i="5"/>
  <c r="Y10" i="5" s="1"/>
  <c r="G11" i="5"/>
  <c r="Y11" i="5" s="1"/>
  <c r="G12" i="5"/>
  <c r="Y12" i="5" s="1"/>
  <c r="G13" i="5"/>
  <c r="Y13" i="5" s="1"/>
  <c r="G14" i="5"/>
  <c r="Y14" i="5" s="1"/>
  <c r="G15" i="5"/>
  <c r="Y15" i="5" s="1"/>
  <c r="G16" i="5"/>
  <c r="Y16" i="5" s="1"/>
  <c r="G17" i="5"/>
  <c r="Y17" i="5" s="1"/>
  <c r="G18" i="5"/>
  <c r="Y18" i="5" s="1"/>
  <c r="G19" i="5"/>
  <c r="Y19" i="5" s="1"/>
  <c r="G20" i="5"/>
  <c r="Y20" i="5" s="1"/>
  <c r="D8" i="5"/>
  <c r="D9" i="5"/>
  <c r="R9" i="5" s="1"/>
  <c r="D10" i="5"/>
  <c r="R10" i="5" s="1"/>
  <c r="D11" i="5"/>
  <c r="R11" i="5" s="1"/>
  <c r="D12" i="5"/>
  <c r="R12" i="5" s="1"/>
  <c r="D13" i="5"/>
  <c r="R13" i="5" s="1"/>
  <c r="D14" i="5"/>
  <c r="R14" i="5" s="1"/>
  <c r="D15" i="5"/>
  <c r="R15" i="5" s="1"/>
  <c r="D16" i="5"/>
  <c r="R16" i="5" s="1"/>
  <c r="D17" i="5"/>
  <c r="R17" i="5" s="1"/>
  <c r="D18" i="5"/>
  <c r="R18" i="5" s="1"/>
  <c r="D19" i="5"/>
  <c r="R19" i="5" s="1"/>
  <c r="D20" i="5"/>
  <c r="R20" i="5" s="1"/>
  <c r="J7" i="5"/>
  <c r="AF7" i="5" s="1"/>
  <c r="G7" i="5"/>
  <c r="Y7" i="5" s="1"/>
  <c r="D7" i="5"/>
  <c r="AB16" i="5" l="1"/>
  <c r="AD16" i="5"/>
  <c r="Z16" i="5"/>
  <c r="AC16" i="5"/>
  <c r="AA16" i="5"/>
  <c r="AJ20" i="5"/>
  <c r="AI20" i="5"/>
  <c r="AH20" i="5"/>
  <c r="AG20" i="5"/>
  <c r="AK20" i="5"/>
  <c r="AA18" i="5"/>
  <c r="AB18" i="5"/>
  <c r="AC18" i="5"/>
  <c r="AD18" i="5"/>
  <c r="Z18" i="5"/>
  <c r="AH19" i="5"/>
  <c r="AK19" i="5"/>
  <c r="AG19" i="5"/>
  <c r="AJ19" i="5"/>
  <c r="AI19" i="5"/>
  <c r="S13" i="5"/>
  <c r="V13" i="5"/>
  <c r="U13" i="5"/>
  <c r="W13" i="5"/>
  <c r="T13" i="5"/>
  <c r="AJ14" i="5"/>
  <c r="AK14" i="5"/>
  <c r="AI14" i="5"/>
  <c r="AH14" i="5"/>
  <c r="AG14" i="5"/>
  <c r="V12" i="5"/>
  <c r="U12" i="5"/>
  <c r="T12" i="5"/>
  <c r="S12" i="5"/>
  <c r="W12" i="5"/>
  <c r="AC9" i="5"/>
  <c r="AB9" i="5"/>
  <c r="AA9" i="5"/>
  <c r="AD9" i="5"/>
  <c r="Z9" i="5"/>
  <c r="U19" i="5"/>
  <c r="T19" i="5"/>
  <c r="V19" i="5"/>
  <c r="W19" i="5"/>
  <c r="S19" i="5"/>
  <c r="AB8" i="5"/>
  <c r="AD8" i="5"/>
  <c r="Z8" i="5"/>
  <c r="AC8" i="5"/>
  <c r="AA8" i="5"/>
  <c r="U10" i="5"/>
  <c r="W10" i="5"/>
  <c r="S10" i="5"/>
  <c r="T10" i="5"/>
  <c r="V10" i="5"/>
  <c r="AI11" i="5"/>
  <c r="AJ11" i="5"/>
  <c r="AK11" i="5"/>
  <c r="AH11" i="5"/>
  <c r="AG11" i="5"/>
  <c r="AG10" i="5"/>
  <c r="AI10" i="5"/>
  <c r="AK10" i="5"/>
  <c r="AH10" i="5"/>
  <c r="AJ10" i="5"/>
  <c r="AI7" i="5"/>
  <c r="AG7" i="5"/>
  <c r="AK7" i="5"/>
  <c r="AJ7" i="5"/>
  <c r="AH7" i="5"/>
  <c r="AD10" i="5"/>
  <c r="Z10" i="5"/>
  <c r="AB10" i="5"/>
  <c r="AA10" i="5"/>
  <c r="AC10" i="5"/>
  <c r="U20" i="5"/>
  <c r="T20" i="5"/>
  <c r="V20" i="5"/>
  <c r="S20" i="5"/>
  <c r="W20" i="5"/>
  <c r="AA17" i="5"/>
  <c r="AB17" i="5"/>
  <c r="AD17" i="5"/>
  <c r="AC17" i="5"/>
  <c r="Z17" i="5"/>
  <c r="AH13" i="5"/>
  <c r="AG13" i="5"/>
  <c r="AJ13" i="5"/>
  <c r="AI13" i="5"/>
  <c r="AK13" i="5"/>
  <c r="V11" i="5"/>
  <c r="W11" i="5"/>
  <c r="S11" i="5"/>
  <c r="U11" i="5"/>
  <c r="T11" i="5"/>
  <c r="AJ12" i="5"/>
  <c r="AI12" i="5"/>
  <c r="AG12" i="5"/>
  <c r="AK12" i="5"/>
  <c r="AH12" i="5"/>
  <c r="V18" i="5"/>
  <c r="T18" i="5"/>
  <c r="W18" i="5"/>
  <c r="U18" i="5"/>
  <c r="S18" i="5"/>
  <c r="AB15" i="5"/>
  <c r="Z15" i="5"/>
  <c r="AD15" i="5"/>
  <c r="AA15" i="5"/>
  <c r="AC15" i="5"/>
  <c r="U17" i="5"/>
  <c r="V17" i="5"/>
  <c r="S17" i="5"/>
  <c r="T17" i="5"/>
  <c r="W17" i="5"/>
  <c r="U9" i="5"/>
  <c r="W9" i="5"/>
  <c r="V9" i="5"/>
  <c r="S9" i="5"/>
  <c r="T9" i="5"/>
  <c r="AB14" i="5"/>
  <c r="AA14" i="5"/>
  <c r="AD14" i="5"/>
  <c r="AC14" i="5"/>
  <c r="Z14" i="5"/>
  <c r="V16" i="5"/>
  <c r="S16" i="5"/>
  <c r="U16" i="5"/>
  <c r="T16" i="5"/>
  <c r="W16" i="5"/>
  <c r="AA13" i="5"/>
  <c r="AC13" i="5"/>
  <c r="AD13" i="5"/>
  <c r="AB13" i="5"/>
  <c r="Z13" i="5"/>
  <c r="AI18" i="5"/>
  <c r="AK18" i="5"/>
  <c r="AJ18" i="5"/>
  <c r="AH18" i="5"/>
  <c r="AG18" i="5"/>
  <c r="AK9" i="5"/>
  <c r="AG9" i="5"/>
  <c r="AI9" i="5"/>
  <c r="AH9" i="5"/>
  <c r="AJ9" i="5"/>
  <c r="W15" i="5"/>
  <c r="U15" i="5"/>
  <c r="S15" i="5"/>
  <c r="T15" i="5"/>
  <c r="V15" i="5"/>
  <c r="AD20" i="5"/>
  <c r="AC20" i="5"/>
  <c r="Z20" i="5"/>
  <c r="AB20" i="5"/>
  <c r="AA20" i="5"/>
  <c r="AA12" i="5"/>
  <c r="AC12" i="5"/>
  <c r="AD12" i="5"/>
  <c r="Z12" i="5"/>
  <c r="AB12" i="5"/>
  <c r="AK17" i="5"/>
  <c r="AI17" i="5"/>
  <c r="AH17" i="5"/>
  <c r="AG17" i="5"/>
  <c r="AJ17" i="5"/>
  <c r="AJ8" i="5"/>
  <c r="AG8" i="5"/>
  <c r="AH8" i="5"/>
  <c r="AK8" i="5"/>
  <c r="AI8" i="5"/>
  <c r="AD7" i="5"/>
  <c r="Z7" i="5"/>
  <c r="AC7" i="5"/>
  <c r="AB7" i="5"/>
  <c r="AA7" i="5"/>
  <c r="W14" i="5"/>
  <c r="S14" i="5"/>
  <c r="U14" i="5"/>
  <c r="T14" i="5"/>
  <c r="V14" i="5"/>
  <c r="AD19" i="5"/>
  <c r="AC19" i="5"/>
  <c r="Z19" i="5"/>
  <c r="AA19" i="5"/>
  <c r="AB19" i="5"/>
  <c r="AC11" i="5"/>
  <c r="AD11" i="5"/>
  <c r="Z11" i="5"/>
  <c r="AB11" i="5"/>
  <c r="AA11" i="5"/>
  <c r="AG15" i="5"/>
  <c r="AJ15" i="5"/>
  <c r="AI15" i="5"/>
  <c r="AK15" i="5"/>
  <c r="AH15" i="5"/>
  <c r="AK27" i="6"/>
  <c r="AG27" i="6"/>
  <c r="AH27" i="6"/>
  <c r="AJ27" i="6"/>
  <c r="AI27" i="6"/>
  <c r="AK26" i="6"/>
  <c r="AH26" i="6"/>
  <c r="AI26" i="6"/>
  <c r="AG26" i="6"/>
  <c r="AJ26" i="6"/>
  <c r="AH33" i="6"/>
  <c r="AG33" i="6"/>
  <c r="AI33" i="6"/>
  <c r="AJ33" i="6"/>
  <c r="AK33" i="6"/>
  <c r="AK25" i="6"/>
  <c r="AJ25" i="6"/>
  <c r="AH25" i="6"/>
  <c r="AG25" i="6"/>
  <c r="AI25" i="6"/>
  <c r="AI32" i="6"/>
  <c r="AK32" i="6"/>
  <c r="AJ32" i="6"/>
  <c r="AH32" i="6"/>
  <c r="AG32" i="6"/>
  <c r="AG24" i="6"/>
  <c r="AI24" i="6"/>
  <c r="AK24" i="6"/>
  <c r="AJ24" i="6"/>
  <c r="AH24" i="6"/>
  <c r="AG35" i="6"/>
  <c r="AI35" i="6"/>
  <c r="AK35" i="6"/>
  <c r="AJ35" i="6"/>
  <c r="AH35" i="6"/>
  <c r="AG34" i="6"/>
  <c r="AI34" i="6"/>
  <c r="AK34" i="6"/>
  <c r="AH34" i="6"/>
  <c r="AJ34" i="6"/>
  <c r="AH30" i="6"/>
  <c r="AK30" i="6"/>
  <c r="AG30" i="6"/>
  <c r="AI30" i="6"/>
  <c r="AJ30" i="6"/>
  <c r="AK29" i="6"/>
  <c r="AH29" i="6"/>
  <c r="AI29" i="6"/>
  <c r="AG29" i="6"/>
  <c r="AJ29" i="6"/>
  <c r="AI31" i="6"/>
  <c r="AG31" i="6"/>
  <c r="AK31" i="6"/>
  <c r="AH31" i="6"/>
  <c r="AJ31" i="6"/>
  <c r="AH28" i="6"/>
  <c r="AK28" i="6"/>
  <c r="AI28" i="6"/>
  <c r="AG28" i="6"/>
  <c r="AJ28" i="6"/>
  <c r="AH20" i="6"/>
  <c r="AI20" i="6"/>
  <c r="AJ20" i="6"/>
  <c r="AK20" i="6"/>
  <c r="AG20" i="6"/>
  <c r="AK12" i="6"/>
  <c r="AH12" i="6"/>
  <c r="AG12" i="6"/>
  <c r="AI12" i="6"/>
  <c r="AJ12" i="6"/>
  <c r="U30" i="6"/>
  <c r="W30" i="6"/>
  <c r="S30" i="6"/>
  <c r="V30" i="6"/>
  <c r="T30" i="6"/>
  <c r="U21" i="6"/>
  <c r="W21" i="6"/>
  <c r="V21" i="6"/>
  <c r="S21" i="6"/>
  <c r="T21" i="6"/>
  <c r="U13" i="6"/>
  <c r="W13" i="6"/>
  <c r="S13" i="6"/>
  <c r="V13" i="6"/>
  <c r="T13" i="6"/>
  <c r="AJ8" i="6"/>
  <c r="AI8" i="6"/>
  <c r="AK8" i="6"/>
  <c r="AH8" i="6"/>
  <c r="AG8" i="6"/>
  <c r="AK19" i="6"/>
  <c r="AG19" i="6"/>
  <c r="AH19" i="6"/>
  <c r="AI19" i="6"/>
  <c r="AJ19" i="6"/>
  <c r="AI11" i="6"/>
  <c r="AJ11" i="6"/>
  <c r="AK11" i="6"/>
  <c r="AG11" i="6"/>
  <c r="AH11" i="6"/>
  <c r="S18" i="6"/>
  <c r="T18" i="6"/>
  <c r="W18" i="6"/>
  <c r="U18" i="6"/>
  <c r="V18" i="6"/>
  <c r="W34" i="6"/>
  <c r="V34" i="6"/>
  <c r="S34" i="6"/>
  <c r="T34" i="6"/>
  <c r="U34" i="6"/>
  <c r="W17" i="6"/>
  <c r="S17" i="6"/>
  <c r="T17" i="6"/>
  <c r="U17" i="6"/>
  <c r="V17" i="6"/>
  <c r="S33" i="6"/>
  <c r="U33" i="6"/>
  <c r="T33" i="6"/>
  <c r="V33" i="6"/>
  <c r="W33" i="6"/>
  <c r="T16" i="6"/>
  <c r="S16" i="6"/>
  <c r="U16" i="6"/>
  <c r="W16" i="6"/>
  <c r="V16" i="6"/>
  <c r="AK22" i="6"/>
  <c r="AG22" i="6"/>
  <c r="AH22" i="6"/>
  <c r="AI22" i="6"/>
  <c r="AJ22" i="6"/>
  <c r="V32" i="6"/>
  <c r="U32" i="6"/>
  <c r="S32" i="6"/>
  <c r="T32" i="6"/>
  <c r="W32" i="6"/>
  <c r="S15" i="6"/>
  <c r="U15" i="6"/>
  <c r="W15" i="6"/>
  <c r="V15" i="6"/>
  <c r="T15" i="6"/>
  <c r="AI21" i="6"/>
  <c r="AJ21" i="6"/>
  <c r="AK21" i="6"/>
  <c r="AG21" i="6"/>
  <c r="AH21" i="6"/>
  <c r="S31" i="6"/>
  <c r="T31" i="6"/>
  <c r="W31" i="6"/>
  <c r="U31" i="6"/>
  <c r="V31" i="6"/>
  <c r="T14" i="6"/>
  <c r="V14" i="6"/>
  <c r="U14" i="6"/>
  <c r="S14" i="6"/>
  <c r="W14" i="6"/>
  <c r="S29" i="6"/>
  <c r="U29" i="6"/>
  <c r="V29" i="6"/>
  <c r="W29" i="6"/>
  <c r="T29" i="6"/>
  <c r="V12" i="6"/>
  <c r="W12" i="6"/>
  <c r="S12" i="6"/>
  <c r="T12" i="6"/>
  <c r="U12" i="6"/>
  <c r="AH18" i="6"/>
  <c r="AI18" i="6"/>
  <c r="AJ18" i="6"/>
  <c r="AG18" i="6"/>
  <c r="AK18" i="6"/>
  <c r="AH10" i="6"/>
  <c r="AI10" i="6"/>
  <c r="AJ10" i="6"/>
  <c r="AG10" i="6"/>
  <c r="AK10" i="6"/>
  <c r="W27" i="6"/>
  <c r="V27" i="6"/>
  <c r="T27" i="6"/>
  <c r="U27" i="6"/>
  <c r="S27" i="6"/>
  <c r="W10" i="6"/>
  <c r="S10" i="6"/>
  <c r="U10" i="6"/>
  <c r="T10" i="6"/>
  <c r="V10" i="6"/>
  <c r="AH16" i="6"/>
  <c r="AK16" i="6"/>
  <c r="AJ16" i="6"/>
  <c r="AI16" i="6"/>
  <c r="AG16" i="6"/>
  <c r="V26" i="6"/>
  <c r="S26" i="6"/>
  <c r="U26" i="6"/>
  <c r="W26" i="6"/>
  <c r="T26" i="6"/>
  <c r="S9" i="6"/>
  <c r="T9" i="6"/>
  <c r="U9" i="6"/>
  <c r="V9" i="6"/>
  <c r="W9" i="6"/>
  <c r="AK15" i="6"/>
  <c r="AI15" i="6"/>
  <c r="AG15" i="6"/>
  <c r="AH15" i="6"/>
  <c r="AJ15" i="6"/>
  <c r="V25" i="6"/>
  <c r="U25" i="6"/>
  <c r="S25" i="6"/>
  <c r="W25" i="6"/>
  <c r="T25" i="6"/>
  <c r="AH14" i="6"/>
  <c r="AK14" i="6"/>
  <c r="AI14" i="6"/>
  <c r="AJ14" i="6"/>
  <c r="AG14" i="6"/>
  <c r="W24" i="6"/>
  <c r="S24" i="6"/>
  <c r="T24" i="6"/>
  <c r="V24" i="6"/>
  <c r="U24" i="6"/>
  <c r="AG13" i="6"/>
  <c r="AI13" i="6"/>
  <c r="AH13" i="6"/>
  <c r="AJ13" i="6"/>
  <c r="AK13" i="6"/>
  <c r="T22" i="6"/>
  <c r="V22" i="6"/>
  <c r="U22" i="6"/>
  <c r="S22" i="6"/>
  <c r="W22" i="6"/>
  <c r="W20" i="6"/>
  <c r="S20" i="6"/>
  <c r="V20" i="6"/>
  <c r="T20" i="6"/>
  <c r="U20" i="6"/>
  <c r="S8" i="6"/>
  <c r="U8" i="6"/>
  <c r="T8" i="6"/>
  <c r="W8" i="6"/>
  <c r="V8" i="6"/>
  <c r="S28" i="6"/>
  <c r="U28" i="6"/>
  <c r="V28" i="6"/>
  <c r="W28" i="6"/>
  <c r="T28" i="6"/>
  <c r="S19" i="6"/>
  <c r="T19" i="6"/>
  <c r="U19" i="6"/>
  <c r="W19" i="6"/>
  <c r="V19" i="6"/>
  <c r="S11" i="6"/>
  <c r="T11" i="6"/>
  <c r="W11" i="6"/>
  <c r="U11" i="6"/>
  <c r="V11" i="6"/>
  <c r="AH17" i="6"/>
  <c r="AG17" i="6"/>
  <c r="AJ17" i="6"/>
  <c r="AI17" i="6"/>
  <c r="AK17" i="6"/>
  <c r="AI9" i="6"/>
  <c r="AJ9" i="6"/>
  <c r="AK9" i="6"/>
  <c r="AH9" i="6"/>
  <c r="AG9" i="6"/>
  <c r="W35" i="6"/>
  <c r="U35" i="6"/>
  <c r="T35" i="6"/>
  <c r="V35" i="6"/>
  <c r="S35" i="6"/>
  <c r="R8" i="5"/>
  <c r="R7" i="5"/>
  <c r="T8" i="5" l="1"/>
  <c r="V8" i="5"/>
  <c r="W8" i="5"/>
  <c r="U8" i="5"/>
  <c r="S8" i="5"/>
  <c r="T7" i="5"/>
  <c r="U7" i="5"/>
  <c r="V7" i="5"/>
  <c r="S7" i="5"/>
  <c r="W7" i="5"/>
  <c r="AH43" i="6"/>
  <c r="W44" i="6"/>
  <c r="E18" i="7" s="1"/>
  <c r="J18" i="7" s="1"/>
  <c r="AK43" i="6"/>
  <c r="AI43" i="6"/>
  <c r="AH44" i="6"/>
  <c r="B50" i="7" s="1"/>
  <c r="G50" i="7" s="1"/>
  <c r="AJ43" i="6"/>
  <c r="U44" i="6"/>
  <c r="C18" i="7" s="1"/>
  <c r="H18" i="7" s="1"/>
  <c r="AK44" i="6"/>
  <c r="E50" i="7" s="1"/>
  <c r="J50" i="7" s="1"/>
  <c r="AJ44" i="6"/>
  <c r="D50" i="7" s="1"/>
  <c r="I50" i="7" s="1"/>
  <c r="V44" i="6"/>
  <c r="D18" i="7" s="1"/>
  <c r="I18" i="7" s="1"/>
  <c r="AI44" i="6"/>
  <c r="C50" i="7" s="1"/>
  <c r="H50" i="7" s="1"/>
  <c r="T44" i="6"/>
  <c r="B18" i="7" s="1"/>
  <c r="G18" i="7" s="1"/>
  <c r="AG43" i="6"/>
  <c r="AG44" i="6"/>
  <c r="A50" i="7" s="1"/>
  <c r="F50" i="7" s="1"/>
  <c r="S44" i="6"/>
  <c r="S43" i="6"/>
  <c r="V43" i="6"/>
  <c r="W43" i="6"/>
  <c r="T43" i="6"/>
  <c r="U43" i="6"/>
  <c r="W45" i="6" l="1"/>
  <c r="E19" i="7" s="1"/>
  <c r="J19" i="7" s="1"/>
  <c r="A18" i="7"/>
  <c r="F18" i="7" s="1"/>
  <c r="S45" i="6"/>
  <c r="A19" i="7" s="1"/>
  <c r="F19" i="7" s="1"/>
  <c r="AG45" i="6"/>
  <c r="A51" i="7" s="1"/>
  <c r="F51" i="7" s="1"/>
  <c r="AJ45" i="6"/>
  <c r="D51" i="7" s="1"/>
  <c r="I51" i="7" s="1"/>
  <c r="T45" i="6"/>
  <c r="B19" i="7" s="1"/>
  <c r="G19" i="7" s="1"/>
  <c r="U45" i="6"/>
  <c r="C19" i="7" s="1"/>
  <c r="H19" i="7" s="1"/>
  <c r="AI45" i="6"/>
  <c r="C51" i="7" s="1"/>
  <c r="H51" i="7" s="1"/>
  <c r="AK45" i="6"/>
  <c r="E51" i="7" s="1"/>
  <c r="J51" i="7" s="1"/>
  <c r="V45" i="6"/>
  <c r="D19" i="7" s="1"/>
  <c r="I19" i="7" s="1"/>
  <c r="AH45" i="6"/>
  <c r="B51" i="7" s="1"/>
  <c r="G51" i="7" s="1"/>
  <c r="AE23" i="5" l="1"/>
  <c r="X23" i="5"/>
  <c r="Q23" i="5"/>
  <c r="AE4" i="5"/>
  <c r="X4" i="5"/>
  <c r="Q3" i="5"/>
  <c r="AE40" i="6"/>
  <c r="X40" i="6"/>
  <c r="X5" i="6"/>
  <c r="B5" i="6"/>
  <c r="H5" i="6"/>
  <c r="E5" i="6"/>
  <c r="E4" i="5"/>
  <c r="X9" i="6" l="1"/>
  <c r="X10" i="6"/>
  <c r="X11" i="6"/>
  <c r="X12" i="6"/>
  <c r="X13" i="6"/>
  <c r="X14" i="6"/>
  <c r="X15" i="6"/>
  <c r="X16" i="6"/>
  <c r="X17" i="6"/>
  <c r="X18" i="6"/>
  <c r="X19" i="6"/>
  <c r="X20" i="6"/>
  <c r="X21" i="6"/>
  <c r="X22" i="6"/>
  <c r="AD24" i="6"/>
  <c r="AD25" i="6"/>
  <c r="AD26" i="6"/>
  <c r="AD27" i="6"/>
  <c r="AD28" i="6"/>
  <c r="AD29" i="6"/>
  <c r="AD30" i="6"/>
  <c r="AD31" i="6"/>
  <c r="AD32" i="6"/>
  <c r="AD33" i="6"/>
  <c r="AD34" i="6"/>
  <c r="AD35" i="6"/>
  <c r="X8" i="6"/>
  <c r="AD44" i="6" l="1"/>
  <c r="E34" i="7" s="1"/>
  <c r="J34" i="7" s="1"/>
  <c r="AA26" i="6"/>
  <c r="AC26" i="6"/>
  <c r="Z26" i="6"/>
  <c r="AB26" i="6"/>
  <c r="AC33" i="6"/>
  <c r="Z33" i="6"/>
  <c r="AB33" i="6"/>
  <c r="AA33" i="6"/>
  <c r="Z32" i="6"/>
  <c r="AB32" i="6"/>
  <c r="AC32" i="6"/>
  <c r="AA32" i="6"/>
  <c r="AA15" i="6"/>
  <c r="AB15" i="6"/>
  <c r="AD15" i="6"/>
  <c r="AC15" i="6"/>
  <c r="Z15" i="6"/>
  <c r="Z31" i="6"/>
  <c r="AB31" i="6"/>
  <c r="AA31" i="6"/>
  <c r="AC31" i="6"/>
  <c r="AB22" i="6"/>
  <c r="AD22" i="6"/>
  <c r="AC22" i="6"/>
  <c r="AA22" i="6"/>
  <c r="Z22" i="6"/>
  <c r="AB14" i="6"/>
  <c r="AD14" i="6"/>
  <c r="AC14" i="6"/>
  <c r="AA14" i="6"/>
  <c r="Z14" i="6"/>
  <c r="AA34" i="6"/>
  <c r="AC34" i="6"/>
  <c r="Z34" i="6"/>
  <c r="AB34" i="6"/>
  <c r="Z16" i="6"/>
  <c r="AA16" i="6"/>
  <c r="AB16" i="6"/>
  <c r="AD16" i="6"/>
  <c r="AC16" i="6"/>
  <c r="AB30" i="6"/>
  <c r="AA30" i="6"/>
  <c r="Z30" i="6"/>
  <c r="AC30" i="6"/>
  <c r="AD21" i="6"/>
  <c r="AC21" i="6"/>
  <c r="AB21" i="6"/>
  <c r="Z21" i="6"/>
  <c r="AA21" i="6"/>
  <c r="AD13" i="6"/>
  <c r="AC13" i="6"/>
  <c r="Z13" i="6"/>
  <c r="AA13" i="6"/>
  <c r="AB13" i="6"/>
  <c r="Z17" i="6"/>
  <c r="AA17" i="6"/>
  <c r="AB17" i="6"/>
  <c r="AD17" i="6"/>
  <c r="AC17" i="6"/>
  <c r="AA24" i="6"/>
  <c r="AC24" i="6"/>
  <c r="Z24" i="6"/>
  <c r="AB24" i="6"/>
  <c r="AA29" i="6"/>
  <c r="AC29" i="6"/>
  <c r="AB29" i="6"/>
  <c r="Z29" i="6"/>
  <c r="AD20" i="6"/>
  <c r="Z20" i="6"/>
  <c r="AA20" i="6"/>
  <c r="AC20" i="6"/>
  <c r="AB20" i="6"/>
  <c r="Z12" i="6"/>
  <c r="AC12" i="6"/>
  <c r="AA12" i="6"/>
  <c r="AB12" i="6"/>
  <c r="AD12" i="6"/>
  <c r="Z9" i="6"/>
  <c r="AA9" i="6"/>
  <c r="AB9" i="6"/>
  <c r="AD9" i="6"/>
  <c r="AC9" i="6"/>
  <c r="AA8" i="6"/>
  <c r="AB8" i="6"/>
  <c r="AC8" i="6"/>
  <c r="AD8" i="6"/>
  <c r="Z8" i="6"/>
  <c r="AA28" i="6"/>
  <c r="AC28" i="6"/>
  <c r="Z28" i="6"/>
  <c r="AB28" i="6"/>
  <c r="Z19" i="6"/>
  <c r="AA19" i="6"/>
  <c r="AB19" i="6"/>
  <c r="AD19" i="6"/>
  <c r="AC19" i="6"/>
  <c r="Z11" i="6"/>
  <c r="AA11" i="6"/>
  <c r="AB11" i="6"/>
  <c r="AD11" i="6"/>
  <c r="AC11" i="6"/>
  <c r="AC25" i="6"/>
  <c r="Z25" i="6"/>
  <c r="AB25" i="6"/>
  <c r="AA25" i="6"/>
  <c r="AA27" i="6"/>
  <c r="AC27" i="6"/>
  <c r="Z27" i="6"/>
  <c r="AB27" i="6"/>
  <c r="Z18" i="6"/>
  <c r="AA18" i="6"/>
  <c r="AB18" i="6"/>
  <c r="AD18" i="6"/>
  <c r="AC18" i="6"/>
  <c r="Z10" i="6"/>
  <c r="AA10" i="6"/>
  <c r="AB10" i="6"/>
  <c r="AD10" i="6"/>
  <c r="AC10" i="6"/>
  <c r="AB35" i="6"/>
  <c r="AC35" i="6"/>
  <c r="AA35" i="6"/>
  <c r="Z35" i="6"/>
  <c r="AV26" i="5"/>
  <c r="B77" i="7" s="1"/>
  <c r="G77" i="7" l="1"/>
  <c r="B88" i="7"/>
  <c r="G88" i="7" s="1"/>
  <c r="AC44" i="6"/>
  <c r="D34" i="7" s="1"/>
  <c r="I34" i="7" s="1"/>
  <c r="AA44" i="6"/>
  <c r="B34" i="7" s="1"/>
  <c r="G34" i="7" s="1"/>
  <c r="AB44" i="6"/>
  <c r="C34" i="7" s="1"/>
  <c r="H34" i="7" s="1"/>
  <c r="Z44" i="6"/>
  <c r="A34" i="7" s="1"/>
  <c r="F34" i="7" s="1"/>
  <c r="AA43" i="6"/>
  <c r="Z43" i="6"/>
  <c r="AD43" i="6"/>
  <c r="AD45" i="6" s="1"/>
  <c r="E35" i="7" s="1"/>
  <c r="J35" i="7" s="1"/>
  <c r="AB43" i="6"/>
  <c r="AC43" i="6"/>
  <c r="B87" i="7"/>
  <c r="G87" i="7" s="1"/>
  <c r="AW26" i="5"/>
  <c r="C77" i="7" s="1"/>
  <c r="D49" i="7"/>
  <c r="I49" i="7" s="1"/>
  <c r="AA45" i="6" l="1"/>
  <c r="B35" i="7" s="1"/>
  <c r="G35" i="7" s="1"/>
  <c r="AC45" i="6"/>
  <c r="D35" i="7" s="1"/>
  <c r="I35" i="7" s="1"/>
  <c r="H77" i="7"/>
  <c r="C88" i="7"/>
  <c r="H88" i="7" s="1"/>
  <c r="Z45" i="6"/>
  <c r="A35" i="7" s="1"/>
  <c r="F35" i="7" s="1"/>
  <c r="AB45" i="6"/>
  <c r="C35" i="7" s="1"/>
  <c r="H35" i="7" s="1"/>
  <c r="C87" i="7"/>
  <c r="H87" i="7" s="1"/>
  <c r="Z26" i="5"/>
  <c r="A29" i="7" s="1"/>
  <c r="F29" i="7" l="1"/>
  <c r="A40" i="7"/>
  <c r="F40" i="7" s="1"/>
  <c r="S26" i="5"/>
  <c r="A13" i="7" s="1"/>
  <c r="C17" i="7"/>
  <c r="H17" i="7" s="1"/>
  <c r="B49" i="7"/>
  <c r="G49" i="7" s="1"/>
  <c r="E33" i="7"/>
  <c r="J33" i="7" s="1"/>
  <c r="AB26" i="5"/>
  <c r="C29" i="7" s="1"/>
  <c r="D33" i="7"/>
  <c r="I33" i="7" s="1"/>
  <c r="AD26" i="5"/>
  <c r="E29" i="7" s="1"/>
  <c r="AH26" i="5"/>
  <c r="B45" i="7" s="1"/>
  <c r="C49" i="7"/>
  <c r="H49" i="7" s="1"/>
  <c r="AG26" i="5"/>
  <c r="B17" i="7"/>
  <c r="G17" i="7" s="1"/>
  <c r="AC26" i="5"/>
  <c r="D29" i="7" s="1"/>
  <c r="E49" i="7"/>
  <c r="J49" i="7" s="1"/>
  <c r="AI26" i="5"/>
  <c r="C45" i="7" s="1"/>
  <c r="D17" i="7"/>
  <c r="AK26" i="5"/>
  <c r="E45" i="7" s="1"/>
  <c r="T26" i="5"/>
  <c r="B13" i="7" s="1"/>
  <c r="AJ26" i="5"/>
  <c r="D45" i="7" s="1"/>
  <c r="A33" i="7"/>
  <c r="F33" i="7" s="1"/>
  <c r="U26" i="5"/>
  <c r="C13" i="7" s="1"/>
  <c r="W26" i="5"/>
  <c r="E13" i="7" s="1"/>
  <c r="C33" i="7"/>
  <c r="H33" i="7" s="1"/>
  <c r="B33" i="7"/>
  <c r="G33" i="7" s="1"/>
  <c r="V26" i="5"/>
  <c r="D13" i="7" s="1"/>
  <c r="E17" i="7"/>
  <c r="A17" i="7"/>
  <c r="F17" i="7" s="1"/>
  <c r="AA26" i="5"/>
  <c r="B29" i="7" s="1"/>
  <c r="C24" i="7" l="1"/>
  <c r="H24" i="7" s="1"/>
  <c r="B24" i="7"/>
  <c r="G24" i="7" s="1"/>
  <c r="A24" i="7"/>
  <c r="F24" i="7" s="1"/>
  <c r="E24" i="7"/>
  <c r="J24" i="7" s="1"/>
  <c r="D24" i="7"/>
  <c r="I24" i="7" s="1"/>
  <c r="I29" i="7"/>
  <c r="D40" i="7"/>
  <c r="I40" i="7" s="1"/>
  <c r="I45" i="7"/>
  <c r="D56" i="7"/>
  <c r="I56" i="7" s="1"/>
  <c r="H45" i="7"/>
  <c r="C56" i="7"/>
  <c r="H56" i="7" s="1"/>
  <c r="G29" i="7"/>
  <c r="B40" i="7"/>
  <c r="G40" i="7" s="1"/>
  <c r="J45" i="7"/>
  <c r="E56" i="7"/>
  <c r="J56" i="7" s="1"/>
  <c r="G45" i="7"/>
  <c r="B56" i="7"/>
  <c r="G56" i="7" s="1"/>
  <c r="H29" i="7"/>
  <c r="C40" i="7"/>
  <c r="H40" i="7" s="1"/>
  <c r="J29" i="7"/>
  <c r="E40" i="7"/>
  <c r="J40" i="7" s="1"/>
  <c r="I17" i="7"/>
  <c r="J17" i="7"/>
  <c r="I13" i="7"/>
  <c r="J13" i="7"/>
  <c r="H13" i="7"/>
  <c r="G13" i="7"/>
  <c r="F13" i="7"/>
  <c r="AY26" i="5"/>
  <c r="E77" i="7" s="1"/>
  <c r="AX26" i="5"/>
  <c r="D77" i="7" s="1"/>
  <c r="A45" i="7"/>
  <c r="A49" i="7"/>
  <c r="F49" i="7" s="1"/>
  <c r="A39" i="7"/>
  <c r="F39" i="7" s="1"/>
  <c r="A23" i="7"/>
  <c r="F23" i="7" s="1"/>
  <c r="C23" i="7"/>
  <c r="H23" i="7" s="1"/>
  <c r="D65" i="7"/>
  <c r="I65" i="7" s="1"/>
  <c r="D23" i="7"/>
  <c r="I23" i="7" s="1"/>
  <c r="B23" i="7"/>
  <c r="G23" i="7" s="1"/>
  <c r="B39" i="7"/>
  <c r="G39" i="7" s="1"/>
  <c r="AQ26" i="5"/>
  <c r="D61" i="7" s="1"/>
  <c r="E55" i="7"/>
  <c r="J55" i="7" s="1"/>
  <c r="C39" i="7"/>
  <c r="H39" i="7" s="1"/>
  <c r="D39" i="7"/>
  <c r="I39" i="7" s="1"/>
  <c r="C65" i="7"/>
  <c r="H65" i="7" s="1"/>
  <c r="AO26" i="5"/>
  <c r="B61" i="7" s="1"/>
  <c r="B65" i="7"/>
  <c r="G65" i="7" s="1"/>
  <c r="AP26" i="5"/>
  <c r="C61" i="7" s="1"/>
  <c r="E65" i="7"/>
  <c r="J65" i="7" s="1"/>
  <c r="AN26" i="5"/>
  <c r="E39" i="7"/>
  <c r="J39" i="7" s="1"/>
  <c r="E23" i="7"/>
  <c r="J23" i="7" s="1"/>
  <c r="AR26" i="5"/>
  <c r="E61" i="7" s="1"/>
  <c r="J77" i="7" l="1"/>
  <c r="E88" i="7"/>
  <c r="J88" i="7" s="1"/>
  <c r="I77" i="7"/>
  <c r="D88" i="7"/>
  <c r="I88" i="7" s="1"/>
  <c r="G61" i="7"/>
  <c r="B72" i="7"/>
  <c r="G72" i="7" s="1"/>
  <c r="I61" i="7"/>
  <c r="D72" i="7"/>
  <c r="I72" i="7" s="1"/>
  <c r="J61" i="7"/>
  <c r="E72" i="7"/>
  <c r="J72" i="7" s="1"/>
  <c r="H61" i="7"/>
  <c r="C72" i="7"/>
  <c r="H72" i="7" s="1"/>
  <c r="F45" i="7"/>
  <c r="A56" i="7"/>
  <c r="F56" i="7" s="1"/>
  <c r="D87" i="7"/>
  <c r="I87" i="7" s="1"/>
  <c r="E87" i="7"/>
  <c r="J87" i="7" s="1"/>
  <c r="A55" i="7"/>
  <c r="F55" i="7" s="1"/>
  <c r="A65" i="7"/>
  <c r="F65" i="7" s="1"/>
  <c r="A61" i="7"/>
  <c r="C55" i="7"/>
  <c r="H55" i="7" s="1"/>
  <c r="B55" i="7"/>
  <c r="G55" i="7" s="1"/>
  <c r="D55" i="7"/>
  <c r="I55" i="7" s="1"/>
  <c r="D71" i="7"/>
  <c r="I71" i="7" s="1"/>
  <c r="E71" i="7"/>
  <c r="J71" i="7" s="1"/>
  <c r="C71" i="7"/>
  <c r="H71" i="7" s="1"/>
  <c r="B71" i="7"/>
  <c r="G71" i="7" s="1"/>
  <c r="F61" i="7" l="1"/>
  <c r="A72" i="7"/>
  <c r="F72" i="7" s="1"/>
  <c r="A71" i="7"/>
  <c r="F71" i="7" s="1"/>
</calcChain>
</file>

<file path=xl/sharedStrings.xml><?xml version="1.0" encoding="utf-8"?>
<sst xmlns="http://schemas.openxmlformats.org/spreadsheetml/2006/main" count="1031" uniqueCount="228">
  <si>
    <t>%FM = kg/100kg FM</t>
  </si>
  <si>
    <t>Einheit</t>
  </si>
  <si>
    <t>N</t>
  </si>
  <si>
    <t>P</t>
  </si>
  <si>
    <t>K</t>
  </si>
  <si>
    <t>Ca</t>
  </si>
  <si>
    <t>Mg</t>
  </si>
  <si>
    <t>S</t>
  </si>
  <si>
    <t>% FM</t>
  </si>
  <si>
    <t>Outputs</t>
  </si>
  <si>
    <t>t/m³</t>
  </si>
  <si>
    <t>USDA. USDA Food Composition Databases. Accessed September 17, 2018. https://ndb.nal.usda.gov/.</t>
  </si>
  <si>
    <t>Sum</t>
  </si>
  <si>
    <t>Total (kg)</t>
  </si>
  <si>
    <t>Nutrient Inputs</t>
  </si>
  <si>
    <t>Nutrient Outputs</t>
  </si>
  <si>
    <t>Hair meal</t>
  </si>
  <si>
    <t>Mash, potato</t>
  </si>
  <si>
    <t>Plant outputs</t>
  </si>
  <si>
    <t>Compost green waste</t>
  </si>
  <si>
    <t>Stable manure</t>
  </si>
  <si>
    <t>Biogas digestates liquid</t>
  </si>
  <si>
    <t>Spent mushroom compost</t>
  </si>
  <si>
    <t>Horn meal</t>
  </si>
  <si>
    <t>Potato protein liquid PPL</t>
  </si>
  <si>
    <t>Carbo lime</t>
  </si>
  <si>
    <t>Material</t>
  </si>
  <si>
    <t>Compost houshold waste</t>
  </si>
  <si>
    <t>Lime</t>
  </si>
  <si>
    <t xml:space="preserve">Bulk densities of selected substances </t>
  </si>
  <si>
    <t>Data on nutrient contents come from the following literature or from manufacturers' information:</t>
  </si>
  <si>
    <t>FM (%) = DM (%) x Nutrient content DM (%) / 100</t>
  </si>
  <si>
    <r>
      <t xml:space="preserve">Möller, Kurt, and Ute Schultheiß. </t>
    </r>
    <r>
      <rPr>
        <i/>
        <sz val="12"/>
        <color theme="1"/>
        <rFont val="Arial"/>
        <family val="2"/>
      </rPr>
      <t>Organische Handelsdüngemittel Im Ökologischen Landbau</t>
    </r>
    <r>
      <rPr>
        <sz val="12"/>
        <color theme="1"/>
        <rFont val="Arial"/>
        <family val="2"/>
      </rPr>
      <t>. Darmstadt, Germany: Kuratorium für Technik und Bauwesen in der Landwirtschaft e.V. (KTBL), 2014.</t>
    </r>
  </si>
  <si>
    <r>
      <t xml:space="preserve">Wendland, Matthias, Michael Diepolder, Konrad Offenberger, and Sven Raschbacher. </t>
    </r>
    <r>
      <rPr>
        <i/>
        <sz val="12"/>
        <color theme="1"/>
        <rFont val="Arial"/>
        <family val="2"/>
      </rPr>
      <t>Leitfaden Für Die Düngung von Acker- Und Grünland</t>
    </r>
    <r>
      <rPr>
        <sz val="12"/>
        <color theme="1"/>
        <rFont val="Arial"/>
        <family val="2"/>
      </rPr>
      <t>. Freising-Weihenstephan, Germany: Bayerische Landesanstalt für Landwirtschaft (LfL), Freising, 2018.</t>
    </r>
  </si>
  <si>
    <r>
      <t xml:space="preserve">Achilles, Werner, Jano Anter, Till Belau, Joachim Blankenburg, and Kuratorium für Technik und Bauwesen in der Landwirtschaft, eds. </t>
    </r>
    <r>
      <rPr>
        <i/>
        <sz val="12"/>
        <color theme="1"/>
        <rFont val="Arial"/>
        <family val="2"/>
      </rPr>
      <t>Faustzahlen für die Landwirtschaft</t>
    </r>
    <r>
      <rPr>
        <sz val="12"/>
        <color theme="1"/>
        <rFont val="Arial"/>
        <family val="2"/>
      </rPr>
      <t>. 15. Auflage. Darmstadt: Kuratorium für Technik und Bauwesen in der Landwirtschaft e.V. KTBL, 2018.</t>
    </r>
  </si>
  <si>
    <r>
      <t xml:space="preserve">Bachinger, Johann, and Kuratorium für Technik und Bauwesen in der Landwirtschaft, eds. </t>
    </r>
    <r>
      <rPr>
        <i/>
        <sz val="12"/>
        <color theme="1"/>
        <rFont val="Arial"/>
        <family val="2"/>
      </rPr>
      <t>Faustzahlen für den Ökologischen Landbau</t>
    </r>
    <r>
      <rPr>
        <sz val="12"/>
        <color theme="1"/>
        <rFont val="Arial"/>
        <family val="2"/>
      </rPr>
      <t>. Darmstadt: Kuratorium für Technik und Bauwesen in der Landwirtschaft, 2015.</t>
    </r>
  </si>
  <si>
    <t>Nutrient outputs</t>
  </si>
  <si>
    <t>m2</t>
  </si>
  <si>
    <t>Gårdsnavn</t>
  </si>
  <si>
    <t>Dato</t>
  </si>
  <si>
    <t>Addresse</t>
  </si>
  <si>
    <t>Hestegjødsel</t>
  </si>
  <si>
    <t>Storfegjødsel</t>
  </si>
  <si>
    <t>Kyllinggjødsel</t>
  </si>
  <si>
    <t>Grisegjødsel</t>
  </si>
  <si>
    <t>Sauegjødsel</t>
  </si>
  <si>
    <t>Skifte</t>
  </si>
  <si>
    <t>Vekst 3</t>
  </si>
  <si>
    <t>Vekst 2</t>
  </si>
  <si>
    <t>Vekst 1</t>
  </si>
  <si>
    <t>Notater</t>
  </si>
  <si>
    <t xml:space="preserve">Vekstkalender </t>
  </si>
  <si>
    <t xml:space="preserve">Grunnleggende informasjon </t>
  </si>
  <si>
    <t xml:space="preserve">Total masse(kg) per skifte </t>
  </si>
  <si>
    <t>kg/skifte</t>
  </si>
  <si>
    <t>Næringsstoffbalanse</t>
  </si>
  <si>
    <t xml:space="preserve">Gårdsdata </t>
  </si>
  <si>
    <t>Produkter</t>
  </si>
  <si>
    <t>** obligatorisk for beregningen av næringsbalansen på gården</t>
  </si>
  <si>
    <t>kg/m2</t>
  </si>
  <si>
    <t>Erter</t>
  </si>
  <si>
    <t>Gresskar</t>
  </si>
  <si>
    <t>Løk</t>
  </si>
  <si>
    <t>Gulrøtter</t>
  </si>
  <si>
    <t>Poteter</t>
  </si>
  <si>
    <t>Kode</t>
  </si>
  <si>
    <t>Størrelse på skifter i m2</t>
  </si>
  <si>
    <t xml:space="preserve">Total avling (kg) per skifte </t>
  </si>
  <si>
    <t>Sum (m2)</t>
  </si>
  <si>
    <r>
      <t xml:space="preserve"> </t>
    </r>
    <r>
      <rPr>
        <b/>
        <sz val="11"/>
        <color rgb="FFFF0000"/>
        <rFont val="Arial"/>
        <family val="2"/>
      </rPr>
      <t>Gjødsel per m2 (i kg) * påført areal (i m2)</t>
    </r>
  </si>
  <si>
    <t>Tilførsel</t>
  </si>
  <si>
    <t>Næringsstofftilførsel</t>
  </si>
  <si>
    <t>Åkerbønner</t>
  </si>
  <si>
    <t>Sukkerbete</t>
  </si>
  <si>
    <t>Rødbeter</t>
  </si>
  <si>
    <t>Pastinakk</t>
  </si>
  <si>
    <t>Persille</t>
  </si>
  <si>
    <t>Telefonnummer</t>
  </si>
  <si>
    <t>Epostadresse</t>
  </si>
  <si>
    <t>Andre</t>
  </si>
  <si>
    <t xml:space="preserve">Kompost av husholdningsavfall </t>
  </si>
  <si>
    <t>Gylle (storfe)</t>
  </si>
  <si>
    <t>Gylle (gris)</t>
  </si>
  <si>
    <t>Kompost av hage/grøntavfall</t>
  </si>
  <si>
    <t>Beregnet i g/m2</t>
  </si>
  <si>
    <t>g/m2</t>
  </si>
  <si>
    <t>(maks 5 skifter, et navn per linje/celle)</t>
  </si>
  <si>
    <t>Dominerende jordart(er)</t>
  </si>
  <si>
    <t>Sum av alle skifter (m2)</t>
  </si>
  <si>
    <t>Beregnet per skifte (kg/skifte)</t>
  </si>
  <si>
    <t>Differanse</t>
  </si>
  <si>
    <t>Kieseritt, granulert / Epsom salt</t>
  </si>
  <si>
    <t>Marihøne 4-1-2</t>
  </si>
  <si>
    <t>Marihøne Pluss 8-4-5</t>
  </si>
  <si>
    <t>Grønn 5 (5-3-2)</t>
  </si>
  <si>
    <t>Grønn 8 (8-4-2)</t>
  </si>
  <si>
    <t>Grønn 8K (8-3-5)</t>
  </si>
  <si>
    <t>Grønn 8K - S+ (8-2-4)</t>
  </si>
  <si>
    <t>Grønn 11 (11-3-2)</t>
  </si>
  <si>
    <t>Grønn 14 (14-2-1)</t>
  </si>
  <si>
    <t>Vinasse, sukkerbete</t>
  </si>
  <si>
    <t>Patentkali</t>
  </si>
  <si>
    <t>Polysulfat</t>
  </si>
  <si>
    <t>Kaliumsulfat</t>
  </si>
  <si>
    <t>Wigor S/Elementært svovel 90%</t>
  </si>
  <si>
    <t>AP301 (16-1-0)</t>
  </si>
  <si>
    <t>Kullhøna 4-1-2</t>
  </si>
  <si>
    <t>Hønsegjødsel</t>
  </si>
  <si>
    <t>Blomkål</t>
  </si>
  <si>
    <t>Brokkoli</t>
  </si>
  <si>
    <t>Feltsalat</t>
  </si>
  <si>
    <t>Dill</t>
  </si>
  <si>
    <t>Agurk</t>
  </si>
  <si>
    <t>Bondebønner (uten belg)</t>
  </si>
  <si>
    <t>Grønnkål</t>
  </si>
  <si>
    <t>Hagebønne</t>
  </si>
  <si>
    <t>Kinakål</t>
  </si>
  <si>
    <t>Kålrabi</t>
  </si>
  <si>
    <t>Pak Choi</t>
  </si>
  <si>
    <t>Persillerot</t>
  </si>
  <si>
    <t>Purre</t>
  </si>
  <si>
    <t>Reddik</t>
  </si>
  <si>
    <t>Rettich</t>
  </si>
  <si>
    <t>Rødkål</t>
  </si>
  <si>
    <t>Rosenkål</t>
  </si>
  <si>
    <t>Ruccola</t>
  </si>
  <si>
    <t>Sukkermais</t>
  </si>
  <si>
    <t>Gressløk</t>
  </si>
  <si>
    <t>Sikori</t>
  </si>
  <si>
    <t>Spinat</t>
  </si>
  <si>
    <t>Sellerirot</t>
  </si>
  <si>
    <t>Stangselleri</t>
  </si>
  <si>
    <t>Nepe</t>
  </si>
  <si>
    <t>Savoykål</t>
  </si>
  <si>
    <t>Hvitkål</t>
  </si>
  <si>
    <t xml:space="preserve">Fennikel </t>
  </si>
  <si>
    <t>Sjalottløk</t>
  </si>
  <si>
    <t>Squash</t>
  </si>
  <si>
    <t xml:space="preserve">Rabarbra </t>
  </si>
  <si>
    <t>Asparges</t>
  </si>
  <si>
    <t>Salat, Baby leaf</t>
  </si>
  <si>
    <t>Salat, Isberg</t>
  </si>
  <si>
    <t>Salat, Romano/hjertesalat</t>
  </si>
  <si>
    <t>Fulldyrka areal  (i daa)</t>
  </si>
  <si>
    <t>Merk: Navn på skifter må oppgis, resten av tabellen må ikke fylles ut, men fungerer som en oversikt for deg selv.</t>
  </si>
  <si>
    <t>Oppgi vekster, hvilke skifter de dyrkes på og størrelse på skiftene i m2.</t>
  </si>
  <si>
    <t>Mengde næringsstoffer som blir fjernet med de høstede produktene</t>
  </si>
  <si>
    <t>Mengde næringsstoffer som blir igjen som avlingsrester på åkeren etter høsting</t>
  </si>
  <si>
    <t>Produkter/ grønsaker</t>
  </si>
  <si>
    <t>Planterester</t>
  </si>
  <si>
    <t xml:space="preserve"> Mengde næringsstoffer som blir fjernet med de høstede produktene                         Avling per m2 (i kg) * dyrket areal (i m2)</t>
  </si>
  <si>
    <t>Dette arket krever informasjon om hvilke vekster som dyrkes, hva som fjernes fra hvert skifte i form av avling og planterester (kg/m2) og størrelsen på hvert skifte (m2). Dyrker du flere vekster på samme skifte må du dele opp arealet på skiftet etter hvor stort areal hver av vekstene dyrkes på. Dyrker du derimot forskjellige vekster etter hverandre, bevarer du størrelsen på skiftet. Merk at dersom du velger en vekst på en linje, gjelder det hele linja bortover (vannrett), du må derfor hoppe et hakk ned for en ny vekst og passe på at du legger inn rikitg avlingsmengder for riktige vekster på riktige skifter. (Andre proukter kan tilføres under "Andre" i arket "Næringsstoffinnhold".)</t>
  </si>
  <si>
    <t>Mengde næringsstoffer som blir igjen, evt. fjernes som planterester på skiftet etter høsting                            Avling per m2 (i kg) * dyrket areal (i m2)</t>
  </si>
  <si>
    <t>Sjekket</t>
  </si>
  <si>
    <t>ok</t>
  </si>
  <si>
    <t>Vekst</t>
  </si>
  <si>
    <t>Avling produkt kg/m2</t>
  </si>
  <si>
    <t>Avling planterester kg/m2</t>
  </si>
  <si>
    <t xml:space="preserve">                                                                                                                                                                                                                                                                                                                                                                                                                                                                                                                                                                                                                                                                                                                                                                                                                                                                                                                                                                                                                                                                                                                                                                                                                                                                                                                                                                                                                                                                                                                                                                                                                                                                                                                                                                                                                                                                                                                                                                                                                                                                                                                                                                                                                                                                                                                                                                                  </t>
  </si>
  <si>
    <t>Avlingsveiledning</t>
  </si>
  <si>
    <t>År</t>
  </si>
  <si>
    <t>1.</t>
  </si>
  <si>
    <t>2.</t>
  </si>
  <si>
    <t>3.</t>
  </si>
  <si>
    <t>4.</t>
  </si>
  <si>
    <t>Avling produkt kg/m2 i forskjellige år</t>
  </si>
  <si>
    <t>Advarsel: For å sikre funksjonen til excelverktøyet må kun cellene som er markert i gult endres og celler kan ikke dras og/eller slippes.</t>
  </si>
  <si>
    <t>Avlingstallene er kun ment å være veiledende siden avlingstall kan variere stort. F.eks. er noen av avlingsdataene fra Tyskland og vil ikke nødvendivis gjelde under norske forhold. Merk at når du bruker et avlingstall kan du gange dette med forholdstallet for planterester og på den måten anslå hvor mye en gitt avling av en vekst produserer av planterester.</t>
  </si>
  <si>
    <t>Dataene i tabellene ovenefor er hentet fra: https://www.igzev.de/wp-content/uploads/2021/09/IGZ_NPKMgFeldabfuhr_Gemuese-20210902.pdf</t>
  </si>
  <si>
    <t>Navn på skifter/teiger/bed**</t>
  </si>
  <si>
    <t>Følgende tabell beskriver næringsstofftilførsel på gården din. Legg til alle nærigsstofftilførslene dine (f.eks. kjøpt gjødsel, kompost, husdyrgjødsel) for hvert skifte. Du oppgir tilførselen i kg påført per m2 og størrelsen på skiftet i m2. (Andre produkter kan tilføres under "Andre" i arket "Næringsstoffinnhold".)</t>
  </si>
  <si>
    <t>Fjernes med planter</t>
  </si>
  <si>
    <t>Prod=produkter</t>
  </si>
  <si>
    <t>Rest=planterester</t>
  </si>
  <si>
    <t>Prod</t>
  </si>
  <si>
    <t>Rest</t>
  </si>
  <si>
    <t>Næringstilførsel</t>
  </si>
  <si>
    <t>Total næringstilførsel</t>
  </si>
  <si>
    <t>Total næringsfjerning</t>
  </si>
  <si>
    <t>Produkter + planterester</t>
  </si>
  <si>
    <t>Prod+rest</t>
  </si>
  <si>
    <t>Forholdstall mellom produkt og planterester</t>
  </si>
  <si>
    <t>Sylteagurk</t>
  </si>
  <si>
    <t>Kepaløk</t>
  </si>
  <si>
    <t xml:space="preserve">Salat på friland </t>
  </si>
  <si>
    <t>Tidlig</t>
  </si>
  <si>
    <t>Sommer/høst</t>
  </si>
  <si>
    <t>Hodekål</t>
  </si>
  <si>
    <t>høst-/vinterkål</t>
  </si>
  <si>
    <t>Sommer</t>
  </si>
  <si>
    <t>Sommer/lagring</t>
  </si>
  <si>
    <t>Bønner(brekk, asperges)</t>
  </si>
  <si>
    <t>Forventet avling (kg/m2)</t>
  </si>
  <si>
    <t>Salgsavling (kg/m2)</t>
  </si>
  <si>
    <t>Totalavling (kg/m2)</t>
  </si>
  <si>
    <t>Gjødslingsnormtall grønnsaker. Fra NIBIO: https://nibio.no/tema/jord/gjodslingshandbok/gjodslingsnormer/5.gronnsaker?locationfilter=true</t>
  </si>
  <si>
    <t xml:space="preserve">Avling er definert som produksjon som er salgbar. Tallene er et gjennomsnitt over 5 år (2016-2020). Fra ssb: https://www.ssb.no/statbank/table/10507/       </t>
  </si>
  <si>
    <t>Åkerbønne</t>
  </si>
  <si>
    <t>Potet</t>
  </si>
  <si>
    <t>0,66 - 0,2(bunt)</t>
  </si>
  <si>
    <t>4 - 1(bunt)</t>
  </si>
  <si>
    <t>6 - 5(bunt)</t>
  </si>
  <si>
    <t>2 (håndhøstet) - 4 (maskinhøstet)</t>
  </si>
  <si>
    <t>2,5 (håndhøstet) - 1 (maskinhøstet)</t>
  </si>
  <si>
    <t>1,25 (håndhøstet) - 0,25 (maskinhøstet)</t>
  </si>
  <si>
    <t>0,75 (plantet) - 0,83 (sådd)</t>
  </si>
  <si>
    <t>3 (plantet) - 2,5 (sådd)</t>
  </si>
  <si>
    <t>4 (plantet) - 3 (sådd)</t>
  </si>
  <si>
    <t>Oppgitt i kg ferskvekt per daa som salgsavling. Variasjon mellom år og behandling med plantedekke. Riley m.fl. (2003). Yield responses and Nutrient Utilization with the use of chopped grass and clover material as surface mulches in an organic vegetable growing system.</t>
  </si>
  <si>
    <t>Avlingsregistreringer i korn, potet og grønsaker i økologisk produksjon (1989-1992). Oppgitt i gjennomsnittlig bruttoavling over alle år. Avlingene i gulrot og kålrot varierte mer fra år til år enn for gulrot. Kerner (1994). Korn-,potet- og grønsaksproduksjon i økologisk landbruk</t>
  </si>
  <si>
    <t>1,6 - 4,4</t>
  </si>
  <si>
    <t>3,4 - 7,7</t>
  </si>
  <si>
    <t>Salgsavling per kvadratmeter (kg/m2)</t>
  </si>
  <si>
    <t>Totalavling og salgsavling av økologiske dyrkede poteter og grønsaker fra praktisk dyrking, gjennomsnitt i perioden 1999-2013, i kg/m2. Fra Agropub: https://www.agropub.no/fagartikler/avlinger-i-okologisk-landbruk</t>
  </si>
  <si>
    <t>0,27 - 0,54</t>
  </si>
  <si>
    <t>Gj.snittsavling fra sortsforsøk i 2017, spennet representerer gj.snittsavling fra to ulike felt (NMBU Ås og NIBIO Appelsvoll). Store variasjoner mellom sorter og de to stedene. Abrahamsen m.fl. (2017). Sortsforsøk i erter og åkerbønne. https://nibio.brage.unit.no/nibio-xmlui/bitstream/handle/11250/2566118/016_Sortsfors%25C3%25B8kErter%25C3%2585kerb%25C3%25B8nne.pdf?sequence=1</t>
  </si>
  <si>
    <t>0,37 - 0,77</t>
  </si>
  <si>
    <t xml:space="preserve">3,4 - 4,5 </t>
  </si>
  <si>
    <t>Oppgitt i kg ferskvekt per m2. Samlet avling uten gjødsel 3,4 kg og med gjødsel 4,3 (økologisk). McKinnon &amp; Løes (2021). Insektmøkk som gjødsel - en test på Undeland gård. https://orgprints.org/id/eprint/40068/1/Artikkel%20i%20Gartneryrket%205%202021%20Insektm%C3%B8kk%20som%20gj%C3%B8dsel.pdf</t>
  </si>
  <si>
    <t>1,9 - 3,1</t>
  </si>
  <si>
    <t>Bruttoavling (kg/m2)</t>
  </si>
  <si>
    <t>Tabellene nedefor viser tyske tall og angir avling i produkt og i planterester for forskjellige vekster. Andel av totalavlinga som er planterester er funnet ved å dele avling planterester på produktavlinga. Tabellen til høyre er en samletabell over avlingstall fra norske kilder.</t>
  </si>
  <si>
    <t>Persillerot/rotpersille</t>
  </si>
  <si>
    <t>Kålrabi/kålrot</t>
  </si>
  <si>
    <t>Sellerirot/knollselleri</t>
  </si>
  <si>
    <t>Stangselleri/stilkselleri</t>
  </si>
  <si>
    <t>Kompostert hestegjødsel</t>
  </si>
  <si>
    <t>Grafene viser næringstofftilførsel (input) og hva som fjernes av næringstoffer i form av produkter og planterester (output), samt differansen mellom disse for hvert skifte i g/m2 som tilsvarer kg/daa. Dvs. at f.eks. 10g N/m2=10 kg N/daa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</si>
</sst>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6"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sz val="11"/>
      <color rgb="FF000000"/>
      <name val="Arial"/>
      <family val="2"/>
    </font>
    <font>
      <sz val="11"/>
      <color rgb="FF000000"/>
      <name val="Arial"/>
      <family val="2"/>
    </font>
    <font>
      <b/>
      <sz val="11"/>
      <color rgb="FFFF0000"/>
      <name val="Arial"/>
      <family val="2"/>
    </font>
    <font>
      <sz val="11"/>
      <color rgb="FF000000"/>
      <name val="Calibri"/>
      <family val="2"/>
    </font>
    <font>
      <sz val="12"/>
      <color rgb="FFFF0000"/>
      <name val="Arial"/>
      <family val="2"/>
    </font>
    <font>
      <sz val="12"/>
      <color rgb="FF000000"/>
      <name val="Arial"/>
      <family val="2"/>
    </font>
    <font>
      <b/>
      <sz val="12"/>
      <color rgb="FF000000"/>
      <name val="Arial"/>
      <family val="2"/>
    </font>
    <font>
      <sz val="11"/>
      <color rgb="FFFF0000"/>
      <name val="Calibri"/>
      <family val="2"/>
      <scheme val="minor"/>
    </font>
    <font>
      <b/>
      <sz val="14"/>
      <color rgb="FF000000"/>
      <name val="Arial"/>
      <family val="2"/>
    </font>
    <font>
      <b/>
      <sz val="14"/>
      <color theme="1"/>
      <name val="Arial"/>
      <family val="2"/>
    </font>
    <font>
      <b/>
      <sz val="9"/>
      <color rgb="FFFF0000"/>
      <name val="Arial"/>
      <family val="2"/>
    </font>
    <font>
      <i/>
      <sz val="12"/>
      <color theme="1"/>
      <name val="Arial"/>
      <family val="2"/>
    </font>
    <font>
      <b/>
      <sz val="16"/>
      <color theme="1"/>
      <name val="Arial"/>
      <family val="2"/>
    </font>
    <font>
      <b/>
      <sz val="36"/>
      <color theme="1"/>
      <name val="Arial"/>
      <family val="2"/>
    </font>
    <font>
      <b/>
      <sz val="18"/>
      <color theme="1"/>
      <name val="Arial"/>
      <family val="2"/>
    </font>
    <font>
      <sz val="8"/>
      <name val="Calibri"/>
      <family val="2"/>
      <scheme val="minor"/>
    </font>
    <font>
      <b/>
      <sz val="12"/>
      <color rgb="FFFF0000"/>
      <name val="Arial"/>
      <family val="2"/>
    </font>
    <font>
      <b/>
      <sz val="32"/>
      <color theme="1"/>
      <name val="Arial"/>
      <family val="2"/>
    </font>
    <font>
      <sz val="13.5"/>
      <color rgb="FF000000"/>
      <name val="Arial"/>
      <family val="2"/>
    </font>
    <font>
      <sz val="12"/>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FFFF00"/>
        <bgColor rgb="FFFFFF00"/>
      </patternFill>
    </fill>
    <fill>
      <patternFill patternType="solid">
        <fgColor theme="9" tint="0.79998168889431442"/>
        <bgColor indexed="64"/>
      </patternFill>
    </fill>
    <fill>
      <patternFill patternType="solid">
        <fgColor rgb="FFF83A3A"/>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CF8ED8"/>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9" fillId="0" borderId="0"/>
  </cellStyleXfs>
  <cellXfs count="481">
    <xf numFmtId="0" fontId="0" fillId="0" borderId="0" xfId="0"/>
    <xf numFmtId="0" fontId="0" fillId="2" borderId="0" xfId="0" applyFill="1"/>
    <xf numFmtId="0" fontId="2" fillId="3" borderId="1" xfId="0" applyFont="1" applyFill="1" applyBorder="1" applyAlignment="1">
      <alignment vertical="center"/>
    </xf>
    <xf numFmtId="0" fontId="1" fillId="4" borderId="4" xfId="0" applyFont="1" applyFill="1" applyBorder="1" applyAlignment="1">
      <alignment vertical="center" wrapText="1"/>
    </xf>
    <xf numFmtId="0" fontId="1" fillId="0" borderId="4" xfId="0" applyFont="1" applyBorder="1" applyAlignment="1">
      <alignment vertical="center" wrapText="1"/>
    </xf>
    <xf numFmtId="0" fontId="3" fillId="0" borderId="5" xfId="0" applyFont="1" applyBorder="1" applyAlignment="1">
      <alignment vertical="top" wrapText="1"/>
    </xf>
    <xf numFmtId="0" fontId="3" fillId="0" borderId="4" xfId="0" applyFont="1" applyBorder="1" applyAlignment="1">
      <alignment vertical="top" wrapText="1"/>
    </xf>
    <xf numFmtId="0" fontId="10" fillId="0" borderId="16" xfId="1" applyFont="1" applyFill="1" applyBorder="1"/>
    <xf numFmtId="0" fontId="11" fillId="0" borderId="0" xfId="1" applyFont="1" applyFill="1" applyBorder="1"/>
    <xf numFmtId="0" fontId="11" fillId="0" borderId="0" xfId="0" applyFont="1" applyFill="1" applyBorder="1"/>
    <xf numFmtId="0" fontId="11" fillId="0" borderId="16" xfId="1" applyFont="1" applyFill="1" applyBorder="1"/>
    <xf numFmtId="0" fontId="12" fillId="0" borderId="0" xfId="0" applyFont="1" applyFill="1" applyBorder="1" applyAlignment="1">
      <alignment horizontal="center"/>
    </xf>
    <xf numFmtId="0" fontId="11" fillId="0" borderId="0" xfId="0" applyFont="1" applyFill="1" applyBorder="1" applyAlignment="1">
      <alignment horizontal="center"/>
    </xf>
    <xf numFmtId="0" fontId="12" fillId="0" borderId="16" xfId="1" applyFont="1" applyFill="1" applyBorder="1"/>
    <xf numFmtId="2" fontId="11" fillId="0" borderId="0" xfId="1" applyNumberFormat="1" applyFont="1" applyFill="1" applyBorder="1"/>
    <xf numFmtId="3" fontId="6" fillId="8" borderId="16" xfId="1" applyNumberFormat="1" applyFont="1" applyFill="1" applyBorder="1" applyAlignment="1">
      <alignment wrapText="1"/>
    </xf>
    <xf numFmtId="3" fontId="7" fillId="8" borderId="17" xfId="1" applyNumberFormat="1" applyFont="1" applyFill="1" applyBorder="1" applyAlignment="1">
      <alignment wrapText="1"/>
    </xf>
    <xf numFmtId="3" fontId="6" fillId="10" borderId="16" xfId="1" applyNumberFormat="1" applyFont="1" applyFill="1" applyBorder="1" applyAlignment="1">
      <alignment wrapText="1"/>
    </xf>
    <xf numFmtId="3" fontId="7" fillId="10" borderId="17" xfId="1" applyNumberFormat="1" applyFont="1" applyFill="1" applyBorder="1" applyAlignment="1">
      <alignment wrapText="1"/>
    </xf>
    <xf numFmtId="3" fontId="6" fillId="9" borderId="16" xfId="1" applyNumberFormat="1" applyFont="1" applyFill="1" applyBorder="1" applyAlignment="1">
      <alignment wrapText="1"/>
    </xf>
    <xf numFmtId="3" fontId="7" fillId="9" borderId="17" xfId="1" applyNumberFormat="1" applyFont="1" applyFill="1" applyBorder="1" applyAlignment="1">
      <alignment wrapText="1"/>
    </xf>
    <xf numFmtId="3" fontId="6" fillId="11" borderId="16" xfId="1" applyNumberFormat="1" applyFont="1" applyFill="1" applyBorder="1" applyAlignment="1">
      <alignment wrapText="1"/>
    </xf>
    <xf numFmtId="3" fontId="7" fillId="11" borderId="17" xfId="1" applyNumberFormat="1" applyFont="1" applyFill="1" applyBorder="1" applyAlignment="1">
      <alignment wrapText="1"/>
    </xf>
    <xf numFmtId="3" fontId="14" fillId="8" borderId="16" xfId="1" applyNumberFormat="1" applyFont="1" applyFill="1" applyBorder="1" applyAlignment="1">
      <alignment wrapText="1"/>
    </xf>
    <xf numFmtId="3" fontId="14" fillId="10" borderId="16" xfId="1" applyNumberFormat="1" applyFont="1" applyFill="1" applyBorder="1" applyAlignment="1">
      <alignment wrapText="1"/>
    </xf>
    <xf numFmtId="3" fontId="14" fillId="11" borderId="16" xfId="1" applyNumberFormat="1" applyFont="1" applyFill="1" applyBorder="1" applyAlignment="1">
      <alignment wrapText="1"/>
    </xf>
    <xf numFmtId="3" fontId="14" fillId="9" borderId="16" xfId="1" applyNumberFormat="1" applyFont="1" applyFill="1" applyBorder="1" applyAlignment="1">
      <alignment wrapText="1"/>
    </xf>
    <xf numFmtId="0" fontId="0" fillId="2" borderId="0" xfId="0" applyFill="1" applyBorder="1"/>
    <xf numFmtId="0" fontId="0" fillId="2" borderId="12" xfId="0" applyFill="1" applyBorder="1"/>
    <xf numFmtId="0" fontId="13" fillId="12" borderId="0" xfId="0" applyFont="1" applyFill="1"/>
    <xf numFmtId="0" fontId="0" fillId="12" borderId="0" xfId="0" applyFill="1"/>
    <xf numFmtId="0" fontId="0" fillId="2" borderId="6" xfId="0" applyFill="1" applyBorder="1"/>
    <xf numFmtId="0" fontId="3" fillId="2" borderId="5" xfId="0" applyFont="1" applyFill="1" applyBorder="1" applyAlignment="1">
      <alignment horizontal="justify" vertical="center" wrapText="1"/>
    </xf>
    <xf numFmtId="0" fontId="1" fillId="12" borderId="0" xfId="0" applyFont="1" applyFill="1" applyAlignment="1">
      <alignment vertical="center" wrapText="1"/>
    </xf>
    <xf numFmtId="0" fontId="1" fillId="12" borderId="0" xfId="0" applyFont="1" applyFill="1" applyBorder="1" applyAlignment="1">
      <alignment vertical="center" wrapText="1"/>
    </xf>
    <xf numFmtId="0" fontId="4" fillId="5" borderId="5" xfId="0" applyFont="1" applyFill="1" applyBorder="1" applyAlignment="1" applyProtection="1">
      <alignment horizontal="justify" vertical="center" wrapText="1"/>
      <protection locked="0"/>
    </xf>
    <xf numFmtId="0" fontId="3" fillId="0" borderId="4" xfId="0" applyFont="1" applyBorder="1" applyAlignment="1" applyProtection="1">
      <alignment vertical="top" wrapText="1"/>
      <protection locked="0"/>
    </xf>
    <xf numFmtId="0" fontId="11" fillId="0" borderId="0" xfId="1" applyFont="1" applyFill="1" applyBorder="1" applyProtection="1">
      <protection locked="0"/>
    </xf>
    <xf numFmtId="0" fontId="12" fillId="0" borderId="0" xfId="1" applyFont="1" applyFill="1" applyBorder="1" applyProtection="1">
      <protection locked="0"/>
    </xf>
    <xf numFmtId="0" fontId="3" fillId="4" borderId="4" xfId="0" applyFont="1" applyFill="1" applyBorder="1" applyAlignment="1" applyProtection="1">
      <alignment vertical="top" wrapText="1"/>
      <protection locked="0"/>
    </xf>
    <xf numFmtId="0" fontId="2" fillId="3" borderId="1" xfId="0" applyFont="1" applyFill="1" applyBorder="1" applyAlignment="1">
      <alignment vertical="center" wrapText="1"/>
    </xf>
    <xf numFmtId="0" fontId="0" fillId="14" borderId="0" xfId="0" applyFill="1"/>
    <xf numFmtId="0" fontId="16" fillId="3" borderId="3" xfId="0" applyFont="1" applyFill="1" applyBorder="1" applyAlignment="1">
      <alignment vertical="center" wrapText="1"/>
    </xf>
    <xf numFmtId="0" fontId="2" fillId="4" borderId="4" xfId="0" applyFont="1" applyFill="1" applyBorder="1" applyAlignment="1">
      <alignment vertical="center" wrapText="1"/>
    </xf>
    <xf numFmtId="0" fontId="1" fillId="0" borderId="0" xfId="0" applyFont="1"/>
    <xf numFmtId="0" fontId="2" fillId="0" borderId="0" xfId="0" applyFont="1"/>
    <xf numFmtId="0" fontId="2" fillId="0" borderId="0" xfId="0" applyFont="1" applyFill="1"/>
    <xf numFmtId="0" fontId="1" fillId="0" borderId="0" xfId="0" applyFont="1" applyFill="1" applyAlignment="1">
      <alignment horizontal="left" vertical="center" indent="2"/>
    </xf>
    <xf numFmtId="0" fontId="1" fillId="0" borderId="15" xfId="0" applyFont="1" applyBorder="1" applyAlignment="1">
      <alignment vertical="center" wrapText="1"/>
    </xf>
    <xf numFmtId="0" fontId="3" fillId="13" borderId="5" xfId="0" applyFont="1" applyFill="1" applyBorder="1" applyAlignment="1" applyProtection="1">
      <alignment horizontal="justify" vertical="center" wrapText="1"/>
      <protection locked="0"/>
    </xf>
    <xf numFmtId="0" fontId="3" fillId="13" borderId="5" xfId="0" applyFont="1" applyFill="1" applyBorder="1" applyAlignment="1" applyProtection="1">
      <alignment vertical="top" wrapText="1"/>
      <protection locked="0"/>
    </xf>
    <xf numFmtId="0" fontId="3" fillId="13" borderId="4" xfId="0" applyFont="1" applyFill="1" applyBorder="1" applyAlignment="1" applyProtection="1">
      <alignment vertical="top" wrapText="1"/>
      <protection locked="0"/>
    </xf>
    <xf numFmtId="0" fontId="1" fillId="13" borderId="16" xfId="0" applyFont="1" applyFill="1" applyBorder="1"/>
    <xf numFmtId="0" fontId="11" fillId="13" borderId="16" xfId="1" applyFont="1" applyFill="1" applyBorder="1"/>
    <xf numFmtId="0" fontId="11" fillId="0" borderId="22" xfId="1" applyFont="1" applyFill="1" applyBorder="1"/>
    <xf numFmtId="0" fontId="12" fillId="7" borderId="16" xfId="0" applyFont="1" applyFill="1" applyBorder="1" applyAlignment="1">
      <alignment horizontal="center"/>
    </xf>
    <xf numFmtId="0" fontId="1" fillId="0" borderId="16" xfId="0" applyFont="1" applyBorder="1"/>
    <xf numFmtId="0" fontId="2" fillId="0" borderId="16" xfId="0" applyFont="1" applyBorder="1"/>
    <xf numFmtId="0" fontId="1" fillId="13" borderId="5" xfId="0" applyFont="1" applyFill="1" applyBorder="1" applyAlignment="1" applyProtection="1">
      <alignment vertical="center" wrapText="1"/>
      <protection locked="0"/>
    </xf>
    <xf numFmtId="0" fontId="3" fillId="13" borderId="4" xfId="0" applyFont="1" applyFill="1" applyBorder="1" applyAlignment="1" applyProtection="1">
      <alignment vertical="center" wrapText="1"/>
      <protection locked="0"/>
    </xf>
    <xf numFmtId="0" fontId="3" fillId="13" borderId="15" xfId="0" applyFont="1" applyFill="1" applyBorder="1" applyAlignment="1" applyProtection="1">
      <alignment vertical="center" wrapText="1"/>
      <protection locked="0"/>
    </xf>
    <xf numFmtId="2" fontId="1" fillId="13" borderId="5" xfId="0" applyNumberFormat="1" applyFont="1" applyFill="1" applyBorder="1" applyAlignment="1" applyProtection="1">
      <alignment vertical="center" wrapText="1"/>
      <protection locked="0"/>
    </xf>
    <xf numFmtId="0" fontId="3" fillId="13" borderId="4" xfId="0" applyFont="1" applyFill="1" applyBorder="1" applyAlignment="1">
      <alignment vertical="center" wrapText="1"/>
    </xf>
    <xf numFmtId="0" fontId="3" fillId="13" borderId="5" xfId="0" applyFont="1" applyFill="1" applyBorder="1" applyAlignment="1">
      <alignment vertical="center" wrapText="1"/>
    </xf>
    <xf numFmtId="0" fontId="18" fillId="2" borderId="7" xfId="0" applyFont="1" applyFill="1" applyBorder="1"/>
    <xf numFmtId="0" fontId="3" fillId="2" borderId="8" xfId="0" applyFont="1" applyFill="1" applyBorder="1"/>
    <xf numFmtId="0" fontId="2" fillId="2" borderId="14" xfId="0" applyFont="1" applyFill="1" applyBorder="1"/>
    <xf numFmtId="0" fontId="3" fillId="2" borderId="0" xfId="0" applyFont="1" applyFill="1" applyBorder="1"/>
    <xf numFmtId="3" fontId="3" fillId="10" borderId="13" xfId="0" applyNumberFormat="1" applyFont="1" applyFill="1" applyBorder="1"/>
    <xf numFmtId="3" fontId="3" fillId="10" borderId="4" xfId="0" applyNumberFormat="1" applyFont="1" applyFill="1" applyBorder="1"/>
    <xf numFmtId="3" fontId="4" fillId="10" borderId="13" xfId="0" applyNumberFormat="1" applyFont="1" applyFill="1" applyBorder="1"/>
    <xf numFmtId="3" fontId="4" fillId="10" borderId="4" xfId="0" applyNumberFormat="1" applyFont="1" applyFill="1" applyBorder="1"/>
    <xf numFmtId="0" fontId="3" fillId="12" borderId="0" xfId="0" applyFont="1" applyFill="1"/>
    <xf numFmtId="0" fontId="3" fillId="0" borderId="0" xfId="0" applyFont="1"/>
    <xf numFmtId="0" fontId="15" fillId="0" borderId="21" xfId="0" applyFont="1" applyBorder="1"/>
    <xf numFmtId="0" fontId="4" fillId="0" borderId="15" xfId="0" applyFont="1" applyBorder="1"/>
    <xf numFmtId="0" fontId="4" fillId="12" borderId="0" xfId="0" applyFont="1" applyFill="1"/>
    <xf numFmtId="0" fontId="1" fillId="12" borderId="0" xfId="0" applyFont="1" applyFill="1"/>
    <xf numFmtId="0" fontId="3" fillId="2" borderId="0" xfId="0" applyFont="1" applyFill="1"/>
    <xf numFmtId="3" fontId="3" fillId="8" borderId="13" xfId="0" applyNumberFormat="1" applyFont="1" applyFill="1" applyBorder="1"/>
    <xf numFmtId="3" fontId="3" fillId="8" borderId="4" xfId="0" applyNumberFormat="1" applyFont="1" applyFill="1" applyBorder="1"/>
    <xf numFmtId="3" fontId="4" fillId="8" borderId="13" xfId="0" applyNumberFormat="1" applyFont="1" applyFill="1" applyBorder="1"/>
    <xf numFmtId="3" fontId="4" fillId="8" borderId="4" xfId="0" applyNumberFormat="1" applyFont="1" applyFill="1" applyBorder="1"/>
    <xf numFmtId="3" fontId="3" fillId="11" borderId="13" xfId="0" applyNumberFormat="1" applyFont="1" applyFill="1" applyBorder="1"/>
    <xf numFmtId="3" fontId="3" fillId="11" borderId="4" xfId="0" applyNumberFormat="1" applyFont="1" applyFill="1" applyBorder="1"/>
    <xf numFmtId="3" fontId="4" fillId="11" borderId="13" xfId="0" applyNumberFormat="1" applyFont="1" applyFill="1" applyBorder="1"/>
    <xf numFmtId="3" fontId="4" fillId="11" borderId="4" xfId="0" applyNumberFormat="1" applyFont="1" applyFill="1" applyBorder="1"/>
    <xf numFmtId="3" fontId="3" fillId="9" borderId="13" xfId="0" applyNumberFormat="1" applyFont="1" applyFill="1" applyBorder="1"/>
    <xf numFmtId="3" fontId="3" fillId="9" borderId="4" xfId="0" applyNumberFormat="1" applyFont="1" applyFill="1" applyBorder="1"/>
    <xf numFmtId="3" fontId="4" fillId="9" borderId="13" xfId="0" applyNumberFormat="1" applyFont="1" applyFill="1" applyBorder="1"/>
    <xf numFmtId="3" fontId="4" fillId="9" borderId="4" xfId="0" applyNumberFormat="1" applyFont="1" applyFill="1" applyBorder="1"/>
    <xf numFmtId="2" fontId="15" fillId="2" borderId="0" xfId="0" applyNumberFormat="1" applyFont="1" applyFill="1" applyBorder="1" applyAlignment="1"/>
    <xf numFmtId="0" fontId="2" fillId="2" borderId="10" xfId="0" applyFont="1" applyFill="1" applyBorder="1" applyAlignment="1"/>
    <xf numFmtId="0" fontId="1" fillId="12" borderId="1" xfId="0" applyFont="1" applyFill="1" applyBorder="1"/>
    <xf numFmtId="0" fontId="18" fillId="2" borderId="14" xfId="0" applyFont="1" applyFill="1" applyBorder="1" applyAlignment="1"/>
    <xf numFmtId="0" fontId="18" fillId="2" borderId="0" xfId="0" applyFont="1" applyFill="1" applyBorder="1"/>
    <xf numFmtId="0" fontId="5" fillId="5" borderId="9" xfId="0" applyFont="1" applyFill="1" applyBorder="1" applyAlignment="1">
      <alignment vertical="center" wrapText="1"/>
    </xf>
    <xf numFmtId="3" fontId="6" fillId="10" borderId="26" xfId="1" applyNumberFormat="1" applyFont="1" applyFill="1" applyBorder="1" applyAlignment="1">
      <alignment wrapText="1"/>
    </xf>
    <xf numFmtId="3" fontId="6" fillId="8" borderId="26" xfId="1" applyNumberFormat="1" applyFont="1" applyFill="1" applyBorder="1" applyAlignment="1">
      <alignment wrapText="1"/>
    </xf>
    <xf numFmtId="3" fontId="6" fillId="11" borderId="26" xfId="1" applyNumberFormat="1" applyFont="1" applyFill="1" applyBorder="1" applyAlignment="1">
      <alignment wrapText="1"/>
    </xf>
    <xf numFmtId="3" fontId="6" fillId="9" borderId="26" xfId="1" applyNumberFormat="1" applyFont="1" applyFill="1" applyBorder="1" applyAlignment="1">
      <alignment wrapText="1"/>
    </xf>
    <xf numFmtId="0" fontId="15" fillId="0" borderId="30" xfId="0" applyFont="1" applyBorder="1"/>
    <xf numFmtId="3" fontId="6" fillId="8" borderId="32" xfId="1" applyNumberFormat="1" applyFont="1" applyFill="1" applyBorder="1" applyAlignment="1">
      <alignment wrapText="1"/>
    </xf>
    <xf numFmtId="3" fontId="7" fillId="8" borderId="33" xfId="1" applyNumberFormat="1" applyFont="1" applyFill="1" applyBorder="1" applyAlignment="1">
      <alignment wrapText="1"/>
    </xf>
    <xf numFmtId="0" fontId="3" fillId="2" borderId="5" xfId="0" applyFont="1" applyFill="1" applyBorder="1" applyAlignment="1" applyProtection="1">
      <alignment vertical="top" wrapText="1"/>
    </xf>
    <xf numFmtId="0" fontId="3" fillId="4" borderId="5" xfId="0" applyFont="1" applyFill="1" applyBorder="1" applyAlignment="1" applyProtection="1">
      <alignment vertical="top" wrapText="1"/>
    </xf>
    <xf numFmtId="0" fontId="6" fillId="8" borderId="1" xfId="1" applyNumberFormat="1" applyFont="1" applyFill="1" applyBorder="1" applyAlignment="1">
      <alignment horizontal="left"/>
    </xf>
    <xf numFmtId="0" fontId="15" fillId="2" borderId="0" xfId="0" applyFont="1" applyFill="1" applyBorder="1"/>
    <xf numFmtId="0" fontId="0" fillId="2" borderId="8" xfId="0" applyFill="1" applyBorder="1"/>
    <xf numFmtId="0" fontId="0" fillId="2" borderId="9" xfId="0" applyFill="1" applyBorder="1"/>
    <xf numFmtId="0" fontId="0" fillId="2" borderId="14" xfId="0" applyFill="1" applyBorder="1"/>
    <xf numFmtId="2" fontId="15" fillId="2" borderId="12" xfId="0" applyNumberFormat="1" applyFont="1" applyFill="1" applyBorder="1" applyAlignment="1"/>
    <xf numFmtId="2" fontId="15" fillId="2" borderId="14" xfId="0" applyNumberFormat="1" applyFont="1" applyFill="1" applyBorder="1" applyAlignment="1"/>
    <xf numFmtId="4" fontId="3" fillId="8" borderId="4" xfId="0" applyNumberFormat="1" applyFont="1" applyFill="1" applyBorder="1"/>
    <xf numFmtId="4" fontId="4" fillId="8" borderId="4" xfId="0" applyNumberFormat="1" applyFont="1" applyFill="1" applyBorder="1"/>
    <xf numFmtId="0" fontId="2" fillId="0" borderId="0" xfId="0" applyFont="1" applyBorder="1"/>
    <xf numFmtId="4" fontId="3" fillId="10" borderId="4" xfId="0" applyNumberFormat="1" applyFont="1" applyFill="1" applyBorder="1"/>
    <xf numFmtId="4" fontId="4" fillId="10" borderId="4" xfId="0" applyNumberFormat="1" applyFont="1" applyFill="1" applyBorder="1"/>
    <xf numFmtId="3" fontId="7" fillId="15" borderId="17" xfId="1" applyNumberFormat="1" applyFont="1" applyFill="1" applyBorder="1" applyAlignment="1">
      <alignment wrapText="1"/>
    </xf>
    <xf numFmtId="3" fontId="6" fillId="15" borderId="26" xfId="1" applyNumberFormat="1" applyFont="1" applyFill="1" applyBorder="1" applyAlignment="1">
      <alignment wrapText="1"/>
    </xf>
    <xf numFmtId="3" fontId="14" fillId="15" borderId="16" xfId="1" applyNumberFormat="1" applyFont="1" applyFill="1" applyBorder="1" applyAlignment="1">
      <alignment wrapText="1"/>
    </xf>
    <xf numFmtId="0" fontId="15" fillId="0" borderId="37" xfId="0" applyFont="1" applyBorder="1"/>
    <xf numFmtId="0" fontId="15" fillId="0" borderId="38" xfId="0" applyFont="1" applyBorder="1"/>
    <xf numFmtId="0" fontId="3" fillId="2" borderId="5" xfId="0" applyFont="1" applyFill="1" applyBorder="1" applyAlignment="1">
      <alignment vertical="top" wrapText="1"/>
    </xf>
    <xf numFmtId="2" fontId="2" fillId="2" borderId="0" xfId="0" applyNumberFormat="1" applyFont="1" applyFill="1" applyBorder="1" applyAlignment="1"/>
    <xf numFmtId="4" fontId="3" fillId="11" borderId="4" xfId="0" applyNumberFormat="1" applyFont="1" applyFill="1" applyBorder="1"/>
    <xf numFmtId="4" fontId="4" fillId="11" borderId="4" xfId="0" applyNumberFormat="1" applyFont="1" applyFill="1" applyBorder="1"/>
    <xf numFmtId="3" fontId="3" fillId="15" borderId="13" xfId="0" applyNumberFormat="1" applyFont="1" applyFill="1" applyBorder="1"/>
    <xf numFmtId="3" fontId="3" fillId="15" borderId="4" xfId="0" applyNumberFormat="1" applyFont="1" applyFill="1" applyBorder="1"/>
    <xf numFmtId="3" fontId="4" fillId="15" borderId="13" xfId="0" applyNumberFormat="1" applyFont="1" applyFill="1" applyBorder="1"/>
    <xf numFmtId="3" fontId="4" fillId="15" borderId="4" xfId="0" applyNumberFormat="1" applyFont="1" applyFill="1" applyBorder="1"/>
    <xf numFmtId="4" fontId="3" fillId="9" borderId="4" xfId="0" applyNumberFormat="1" applyFont="1" applyFill="1" applyBorder="1"/>
    <xf numFmtId="4" fontId="4" fillId="9" borderId="4" xfId="0" applyNumberFormat="1" applyFont="1" applyFill="1" applyBorder="1"/>
    <xf numFmtId="4" fontId="3" fillId="15" borderId="4" xfId="0" applyNumberFormat="1" applyFont="1" applyFill="1" applyBorder="1"/>
    <xf numFmtId="4" fontId="4" fillId="15" borderId="4" xfId="0" applyNumberFormat="1" applyFont="1" applyFill="1" applyBorder="1"/>
    <xf numFmtId="1" fontId="15" fillId="2" borderId="0" xfId="0" applyNumberFormat="1" applyFont="1" applyFill="1" applyBorder="1" applyAlignment="1"/>
    <xf numFmtId="0" fontId="2" fillId="0" borderId="7" xfId="0" applyFont="1" applyBorder="1" applyAlignment="1">
      <alignment vertical="center" wrapText="1"/>
    </xf>
    <xf numFmtId="0" fontId="1" fillId="0" borderId="14" xfId="0" applyFont="1" applyBorder="1" applyAlignment="1">
      <alignment vertical="center" wrapText="1"/>
    </xf>
    <xf numFmtId="0" fontId="1" fillId="2" borderId="14" xfId="0" applyFont="1" applyFill="1" applyBorder="1"/>
    <xf numFmtId="0" fontId="1" fillId="12" borderId="4" xfId="0" applyFont="1" applyFill="1" applyBorder="1"/>
    <xf numFmtId="0" fontId="1" fillId="13" borderId="15" xfId="0" applyFont="1" applyFill="1" applyBorder="1" applyProtection="1">
      <protection locked="0"/>
    </xf>
    <xf numFmtId="0" fontId="5" fillId="5" borderId="0" xfId="0" applyFont="1" applyFill="1" applyBorder="1" applyAlignment="1">
      <alignment vertical="top" wrapText="1"/>
    </xf>
    <xf numFmtId="0" fontId="5" fillId="5" borderId="12" xfId="0" applyFont="1" applyFill="1" applyBorder="1" applyAlignment="1">
      <alignment vertical="top" wrapText="1"/>
    </xf>
    <xf numFmtId="0" fontId="5" fillId="5" borderId="10" xfId="0" applyFont="1" applyFill="1" applyBorder="1" applyAlignment="1">
      <alignment vertical="top" wrapText="1"/>
    </xf>
    <xf numFmtId="0" fontId="5" fillId="5" borderId="6" xfId="0" applyFont="1" applyFill="1" applyBorder="1" applyAlignment="1">
      <alignment vertical="top" wrapText="1"/>
    </xf>
    <xf numFmtId="0" fontId="5" fillId="5" borderId="5" xfId="0" applyFont="1" applyFill="1" applyBorder="1" applyAlignment="1">
      <alignment vertical="top" wrapText="1"/>
    </xf>
    <xf numFmtId="0" fontId="2" fillId="2" borderId="10" xfId="0" applyFont="1" applyFill="1" applyBorder="1" applyAlignment="1">
      <alignment horizontal="left"/>
    </xf>
    <xf numFmtId="0" fontId="2" fillId="2" borderId="6" xfId="0" applyFont="1" applyFill="1" applyBorder="1" applyAlignment="1">
      <alignment horizontal="left"/>
    </xf>
    <xf numFmtId="0" fontId="11" fillId="2" borderId="16" xfId="1" applyFont="1" applyFill="1" applyBorder="1"/>
    <xf numFmtId="0" fontId="1" fillId="2" borderId="16" xfId="0" applyFont="1" applyFill="1" applyBorder="1"/>
    <xf numFmtId="0" fontId="11" fillId="13" borderId="16" xfId="0" applyFont="1" applyFill="1" applyBorder="1" applyAlignment="1" applyProtection="1">
      <protection locked="0"/>
    </xf>
    <xf numFmtId="0" fontId="4" fillId="5" borderId="12" xfId="0" applyFont="1" applyFill="1" applyBorder="1" applyAlignment="1" applyProtection="1">
      <alignment horizontal="justify" vertical="center" wrapText="1"/>
      <protection locked="0"/>
    </xf>
    <xf numFmtId="0" fontId="3" fillId="13" borderId="12" xfId="0" applyFont="1" applyFill="1" applyBorder="1" applyAlignment="1" applyProtection="1">
      <alignment horizontal="justify" vertical="center" wrapText="1"/>
      <protection locked="0"/>
    </xf>
    <xf numFmtId="0" fontId="3" fillId="2" borderId="12" xfId="0" applyFont="1" applyFill="1" applyBorder="1" applyAlignment="1">
      <alignment horizontal="justify" vertical="center" wrapText="1"/>
    </xf>
    <xf numFmtId="0" fontId="3" fillId="13" borderId="12" xfId="0" applyFont="1" applyFill="1" applyBorder="1" applyAlignment="1" applyProtection="1">
      <alignment vertical="top" wrapText="1"/>
      <protection locked="0"/>
    </xf>
    <xf numFmtId="0" fontId="3" fillId="2" borderId="12" xfId="0" applyFont="1" applyFill="1" applyBorder="1" applyAlignment="1" applyProtection="1">
      <alignment vertical="top" wrapText="1"/>
    </xf>
    <xf numFmtId="0" fontId="3" fillId="13" borderId="11" xfId="0" applyFont="1" applyFill="1" applyBorder="1" applyAlignment="1" applyProtection="1">
      <alignment vertical="top" wrapText="1"/>
      <protection locked="0"/>
    </xf>
    <xf numFmtId="0" fontId="4" fillId="5" borderId="15" xfId="0" applyFont="1" applyFill="1" applyBorder="1" applyAlignment="1" applyProtection="1">
      <alignment horizontal="justify" vertical="center" wrapText="1"/>
      <protection locked="0"/>
    </xf>
    <xf numFmtId="0" fontId="3" fillId="13" borderId="3" xfId="0" applyFont="1" applyFill="1" applyBorder="1" applyAlignment="1" applyProtection="1">
      <alignment horizontal="justify" vertical="center" wrapText="1"/>
      <protection locked="0"/>
    </xf>
    <xf numFmtId="0" fontId="3" fillId="2" borderId="3" xfId="0" applyFont="1" applyFill="1" applyBorder="1" applyAlignment="1">
      <alignment horizontal="justify" vertical="center" wrapText="1"/>
    </xf>
    <xf numFmtId="0" fontId="3" fillId="13" borderId="3" xfId="0" applyFont="1" applyFill="1" applyBorder="1" applyAlignment="1" applyProtection="1">
      <alignment vertical="top" wrapText="1"/>
      <protection locked="0"/>
    </xf>
    <xf numFmtId="0" fontId="3" fillId="2" borderId="3" xfId="0" applyFont="1" applyFill="1" applyBorder="1" applyAlignment="1" applyProtection="1">
      <alignment vertical="top" wrapText="1"/>
    </xf>
    <xf numFmtId="0" fontId="3" fillId="13" borderId="15" xfId="0" applyFont="1" applyFill="1" applyBorder="1" applyAlignment="1" applyProtection="1">
      <alignment vertical="top" wrapText="1"/>
      <protection locked="0"/>
    </xf>
    <xf numFmtId="0" fontId="3" fillId="0" borderId="3" xfId="0" applyFont="1" applyBorder="1" applyAlignment="1">
      <alignment vertical="top" wrapText="1"/>
    </xf>
    <xf numFmtId="0" fontId="3" fillId="0" borderId="15" xfId="0" applyFont="1" applyBorder="1" applyAlignment="1">
      <alignment vertical="top" wrapText="1"/>
    </xf>
    <xf numFmtId="0" fontId="3" fillId="2" borderId="3" xfId="0" applyFont="1" applyFill="1" applyBorder="1" applyAlignment="1">
      <alignment vertical="top" wrapText="1"/>
    </xf>
    <xf numFmtId="0" fontId="4" fillId="5" borderId="4" xfId="0" applyFont="1" applyFill="1" applyBorder="1" applyAlignment="1" applyProtection="1">
      <alignment horizontal="justify" vertical="center" wrapText="1"/>
      <protection locked="0"/>
    </xf>
    <xf numFmtId="3" fontId="14" fillId="8" borderId="43" xfId="1" applyNumberFormat="1" applyFont="1" applyFill="1" applyBorder="1" applyAlignment="1">
      <alignment wrapText="1"/>
    </xf>
    <xf numFmtId="0" fontId="3" fillId="12" borderId="0" xfId="0" applyFont="1" applyFill="1" applyAlignment="1">
      <alignment horizontal="left"/>
    </xf>
    <xf numFmtId="3" fontId="14" fillId="8" borderId="34" xfId="1" applyNumberFormat="1" applyFont="1" applyFill="1" applyBorder="1" applyAlignment="1">
      <alignment vertical="top" wrapText="1"/>
    </xf>
    <xf numFmtId="3" fontId="14" fillId="8" borderId="35" xfId="1" applyNumberFormat="1" applyFont="1" applyFill="1" applyBorder="1" applyAlignment="1">
      <alignment vertical="top" wrapText="1"/>
    </xf>
    <xf numFmtId="0" fontId="15" fillId="0" borderId="44" xfId="0" applyFont="1" applyBorder="1"/>
    <xf numFmtId="0" fontId="5" fillId="5" borderId="14" xfId="0" applyFont="1" applyFill="1" applyBorder="1" applyAlignment="1">
      <alignment vertical="top"/>
    </xf>
    <xf numFmtId="0" fontId="20" fillId="2" borderId="1" xfId="0" applyFont="1" applyFill="1" applyBorder="1" applyAlignment="1"/>
    <xf numFmtId="0" fontId="20" fillId="2" borderId="2" xfId="0" applyFont="1" applyFill="1" applyBorder="1" applyAlignment="1"/>
    <xf numFmtId="2" fontId="15" fillId="2" borderId="0" xfId="0" applyNumberFormat="1" applyFont="1" applyFill="1" applyBorder="1"/>
    <xf numFmtId="0" fontId="0" fillId="0" borderId="14" xfId="0" applyBorder="1"/>
    <xf numFmtId="0" fontId="0" fillId="2" borderId="10" xfId="0" applyFill="1" applyBorder="1"/>
    <xf numFmtId="0" fontId="0" fillId="2" borderId="5" xfId="0" applyFill="1" applyBorder="1"/>
    <xf numFmtId="0" fontId="9" fillId="0" borderId="0" xfId="1"/>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3" fontId="24" fillId="8" borderId="22" xfId="1" applyNumberFormat="1" applyFont="1" applyFill="1" applyBorder="1" applyAlignment="1">
      <alignment horizontal="left" vertical="top" wrapText="1"/>
    </xf>
    <xf numFmtId="3" fontId="24" fillId="10" borderId="22" xfId="1" applyNumberFormat="1" applyFont="1" applyFill="1" applyBorder="1" applyAlignment="1">
      <alignment vertical="top" wrapText="1"/>
    </xf>
    <xf numFmtId="3" fontId="24" fillId="11" borderId="22" xfId="1" applyNumberFormat="1" applyFont="1" applyFill="1" applyBorder="1" applyAlignment="1">
      <alignment vertical="top" wrapText="1"/>
    </xf>
    <xf numFmtId="3" fontId="24" fillId="9" borderId="39" xfId="1" applyNumberFormat="1" applyFont="1" applyFill="1" applyBorder="1" applyAlignment="1">
      <alignment vertical="top" wrapText="1"/>
    </xf>
    <xf numFmtId="3" fontId="24" fillId="15" borderId="22" xfId="1" applyNumberFormat="1" applyFont="1" applyFill="1" applyBorder="1" applyAlignment="1">
      <alignment vertical="top" wrapText="1"/>
    </xf>
    <xf numFmtId="3" fontId="24" fillId="9" borderId="22" xfId="1" applyNumberFormat="1" applyFont="1" applyFill="1" applyBorder="1" applyAlignment="1">
      <alignment vertical="top" wrapText="1"/>
    </xf>
    <xf numFmtId="0" fontId="3" fillId="6" borderId="0" xfId="0" applyFont="1" applyFill="1"/>
    <xf numFmtId="0" fontId="3" fillId="6" borderId="14" xfId="0" applyFont="1" applyFill="1" applyBorder="1"/>
    <xf numFmtId="0" fontId="3" fillId="6" borderId="12" xfId="0" applyFont="1" applyFill="1" applyBorder="1"/>
    <xf numFmtId="3" fontId="24" fillId="8" borderId="43" xfId="1" applyNumberFormat="1" applyFont="1" applyFill="1" applyBorder="1" applyAlignment="1">
      <alignment horizontal="left" vertical="top" wrapText="1"/>
    </xf>
    <xf numFmtId="3" fontId="24" fillId="10" borderId="22" xfId="1" applyNumberFormat="1" applyFont="1" applyFill="1" applyBorder="1" applyAlignment="1">
      <alignment horizontal="left" vertical="top" wrapText="1"/>
    </xf>
    <xf numFmtId="0" fontId="3" fillId="6" borderId="14" xfId="0" applyFont="1" applyFill="1" applyBorder="1" applyAlignment="1"/>
    <xf numFmtId="0" fontId="3" fillId="6" borderId="12" xfId="0" applyFont="1" applyFill="1" applyBorder="1" applyAlignment="1"/>
    <xf numFmtId="0" fontId="3" fillId="6" borderId="0" xfId="0" applyFont="1" applyFill="1" applyAlignment="1"/>
    <xf numFmtId="164" fontId="15" fillId="2" borderId="0" xfId="0" applyNumberFormat="1" applyFont="1" applyFill="1" applyBorder="1" applyAlignment="1"/>
    <xf numFmtId="0" fontId="3" fillId="6" borderId="0" xfId="0" applyFont="1" applyFill="1" applyBorder="1" applyAlignment="1">
      <alignment horizontal="center" vertical="center"/>
    </xf>
    <xf numFmtId="0" fontId="3" fillId="6" borderId="0" xfId="0" applyFont="1" applyFill="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5" borderId="5" xfId="0" applyFont="1" applyFill="1" applyBorder="1" applyAlignment="1">
      <alignment horizontal="center" vertical="top" wrapText="1"/>
    </xf>
    <xf numFmtId="0" fontId="6" fillId="8" borderId="0" xfId="1" applyNumberFormat="1" applyFont="1" applyFill="1" applyBorder="1" applyAlignment="1">
      <alignment horizontal="left"/>
    </xf>
    <xf numFmtId="0" fontId="12" fillId="0" borderId="0" xfId="0" applyFont="1" applyFill="1" applyBorder="1"/>
    <xf numFmtId="2" fontId="11" fillId="13" borderId="16" xfId="0" applyNumberFormat="1" applyFont="1" applyFill="1" applyBorder="1" applyAlignment="1" applyProtection="1">
      <protection locked="0"/>
    </xf>
    <xf numFmtId="2" fontId="11" fillId="13" borderId="16" xfId="1" applyNumberFormat="1" applyFont="1" applyFill="1" applyBorder="1" applyAlignment="1" applyProtection="1">
      <protection locked="0"/>
    </xf>
    <xf numFmtId="0" fontId="11" fillId="13" borderId="16" xfId="1" applyFont="1" applyFill="1" applyBorder="1" applyAlignment="1" applyProtection="1">
      <protection locked="0"/>
    </xf>
    <xf numFmtId="2" fontId="7" fillId="13" borderId="16" xfId="0" applyNumberFormat="1" applyFont="1" applyFill="1" applyBorder="1" applyAlignment="1" applyProtection="1">
      <protection locked="0"/>
    </xf>
    <xf numFmtId="1" fontId="7" fillId="13" borderId="16" xfId="0" applyNumberFormat="1" applyFont="1" applyFill="1" applyBorder="1" applyAlignment="1" applyProtection="1">
      <protection locked="0"/>
    </xf>
    <xf numFmtId="164" fontId="11" fillId="13" borderId="16" xfId="0" applyNumberFormat="1" applyFont="1" applyFill="1" applyBorder="1" applyAlignment="1" applyProtection="1">
      <protection locked="0"/>
    </xf>
    <xf numFmtId="0" fontId="11" fillId="0" borderId="0" xfId="0" applyFont="1" applyFill="1" applyBorder="1" applyAlignment="1"/>
    <xf numFmtId="0" fontId="11" fillId="0" borderId="0" xfId="1" applyFont="1" applyFill="1" applyBorder="1" applyAlignment="1"/>
    <xf numFmtId="0" fontId="12" fillId="13" borderId="16" xfId="0" applyFont="1" applyFill="1" applyBorder="1" applyAlignment="1" applyProtection="1">
      <protection locked="0"/>
    </xf>
    <xf numFmtId="165" fontId="11" fillId="13" borderId="16" xfId="1" applyNumberFormat="1" applyFont="1" applyFill="1" applyBorder="1" applyAlignment="1" applyProtection="1">
      <protection locked="0"/>
    </xf>
    <xf numFmtId="0" fontId="11" fillId="0" borderId="16" xfId="1" applyFont="1" applyFill="1" applyBorder="1" applyAlignment="1">
      <alignment horizontal="right"/>
    </xf>
    <xf numFmtId="2" fontId="11" fillId="0" borderId="16" xfId="1" applyNumberFormat="1" applyFont="1" applyFill="1" applyBorder="1"/>
    <xf numFmtId="0" fontId="12" fillId="0" borderId="0" xfId="1" applyFont="1" applyFill="1" applyBorder="1"/>
    <xf numFmtId="0" fontId="25" fillId="0" borderId="16" xfId="0" applyFont="1" applyBorder="1"/>
    <xf numFmtId="0" fontId="12" fillId="10" borderId="16" xfId="1" applyFont="1" applyFill="1" applyBorder="1"/>
    <xf numFmtId="0" fontId="12" fillId="10" borderId="16" xfId="1" applyFont="1" applyFill="1" applyBorder="1" applyAlignment="1">
      <alignment vertical="top"/>
    </xf>
    <xf numFmtId="0" fontId="12" fillId="10" borderId="26" xfId="1" applyFont="1" applyFill="1" applyBorder="1"/>
    <xf numFmtId="0" fontId="11" fillId="0" borderId="26" xfId="1" applyFont="1" applyFill="1" applyBorder="1"/>
    <xf numFmtId="0" fontId="11" fillId="13" borderId="26" xfId="1" applyFont="1" applyFill="1" applyBorder="1"/>
    <xf numFmtId="2" fontId="11" fillId="0" borderId="26" xfId="1" applyNumberFormat="1" applyFont="1" applyFill="1" applyBorder="1"/>
    <xf numFmtId="0" fontId="25" fillId="13" borderId="16" xfId="0" applyFont="1" applyFill="1" applyBorder="1"/>
    <xf numFmtId="0" fontId="3" fillId="6" borderId="0" xfId="0" applyFont="1" applyFill="1" applyBorder="1" applyAlignment="1">
      <alignment horizontal="center"/>
    </xf>
    <xf numFmtId="0" fontId="3" fillId="6" borderId="0" xfId="0" applyFont="1" applyFill="1" applyAlignment="1">
      <alignment horizontal="center"/>
    </xf>
    <xf numFmtId="0" fontId="2" fillId="10" borderId="15" xfId="0" applyFont="1" applyFill="1" applyBorder="1" applyAlignment="1">
      <alignment vertical="top"/>
    </xf>
    <xf numFmtId="0" fontId="2" fillId="0" borderId="15" xfId="0" applyFont="1" applyBorder="1" applyAlignment="1">
      <alignment vertical="top" wrapText="1"/>
    </xf>
    <xf numFmtId="0" fontId="2" fillId="0" borderId="3" xfId="0" applyFont="1" applyBorder="1" applyAlignment="1">
      <alignment vertical="top" wrapText="1"/>
    </xf>
    <xf numFmtId="0" fontId="2" fillId="13" borderId="15" xfId="0" applyFont="1" applyFill="1" applyBorder="1" applyAlignment="1">
      <alignment vertical="top" wrapText="1"/>
    </xf>
    <xf numFmtId="164" fontId="0" fillId="0" borderId="0" xfId="0" applyNumberFormat="1"/>
    <xf numFmtId="0" fontId="11" fillId="13" borderId="16" xfId="1" applyFont="1" applyFill="1" applyBorder="1" applyAlignment="1">
      <alignment horizontal="right"/>
    </xf>
    <xf numFmtId="0" fontId="11" fillId="13" borderId="16" xfId="1" applyFont="1" applyFill="1" applyBorder="1" applyAlignment="1">
      <alignment horizontal="right" wrapText="1"/>
    </xf>
    <xf numFmtId="0" fontId="11" fillId="0" borderId="16" xfId="1" applyFont="1" applyFill="1" applyBorder="1" applyAlignment="1">
      <alignment horizontal="right" wrapText="1"/>
    </xf>
    <xf numFmtId="0" fontId="2" fillId="0" borderId="53" xfId="0" applyFont="1" applyBorder="1" applyAlignment="1">
      <alignment horizontal="center" vertical="top" wrapText="1"/>
    </xf>
    <xf numFmtId="0" fontId="2" fillId="10" borderId="52" xfId="0" applyFont="1" applyFill="1" applyBorder="1"/>
    <xf numFmtId="0" fontId="1" fillId="0" borderId="53" xfId="0" applyFont="1" applyBorder="1"/>
    <xf numFmtId="0" fontId="1" fillId="0" borderId="53" xfId="0" applyFont="1" applyBorder="1" applyAlignment="1">
      <alignment horizontal="center" vertical="center"/>
    </xf>
    <xf numFmtId="0" fontId="1" fillId="0" borderId="2" xfId="0" applyFont="1" applyBorder="1"/>
    <xf numFmtId="0" fontId="1" fillId="0" borderId="3" xfId="0" applyFont="1" applyBorder="1"/>
    <xf numFmtId="0" fontId="1" fillId="0" borderId="54" xfId="0" applyFont="1" applyBorder="1"/>
    <xf numFmtId="0" fontId="1" fillId="0" borderId="54" xfId="0" applyFont="1" applyBorder="1" applyAlignment="1">
      <alignment horizontal="center" vertical="center"/>
    </xf>
    <xf numFmtId="0" fontId="1" fillId="0" borderId="8" xfId="0" applyFont="1" applyBorder="1"/>
    <xf numFmtId="0" fontId="1" fillId="0" borderId="9" xfId="0" applyFont="1" applyBorder="1"/>
    <xf numFmtId="0" fontId="1" fillId="0" borderId="17" xfId="0" applyFont="1" applyBorder="1"/>
    <xf numFmtId="0" fontId="1" fillId="0" borderId="17" xfId="0" applyFont="1" applyBorder="1" applyAlignment="1">
      <alignment horizontal="center" vertical="center"/>
    </xf>
    <xf numFmtId="0" fontId="1" fillId="0" borderId="6" xfId="0" applyFont="1" applyBorder="1"/>
    <xf numFmtId="0" fontId="1" fillId="0" borderId="5" xfId="0" applyFont="1" applyBorder="1"/>
    <xf numFmtId="164" fontId="1" fillId="0" borderId="53" xfId="0" applyNumberFormat="1" applyFont="1" applyBorder="1" applyAlignment="1">
      <alignment horizontal="center" vertical="center"/>
    </xf>
    <xf numFmtId="0" fontId="1" fillId="0" borderId="2" xfId="0" applyFont="1" applyBorder="1" applyAlignment="1">
      <alignment horizontal="center" vertical="center"/>
    </xf>
    <xf numFmtId="1" fontId="1" fillId="0" borderId="2" xfId="0" applyNumberFormat="1" applyFont="1" applyFill="1" applyBorder="1" applyAlignment="1">
      <alignment horizontal="center" vertical="center"/>
    </xf>
    <xf numFmtId="164" fontId="1" fillId="0" borderId="54"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1" fillId="0" borderId="3" xfId="0" applyFont="1" applyBorder="1" applyAlignment="1">
      <alignment horizontal="center" vertical="center"/>
    </xf>
    <xf numFmtId="164" fontId="1" fillId="0" borderId="2"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164" fontId="1" fillId="0" borderId="2" xfId="0" applyNumberFormat="1" applyFont="1" applyBorder="1"/>
    <xf numFmtId="0" fontId="2" fillId="5" borderId="7" xfId="0" applyFont="1" applyFill="1" applyBorder="1" applyAlignment="1">
      <alignment vertical="center" wrapText="1"/>
    </xf>
    <xf numFmtId="0" fontId="2" fillId="5" borderId="8" xfId="0" applyFont="1" applyFill="1" applyBorder="1" applyAlignment="1">
      <alignment vertical="center" wrapText="1"/>
    </xf>
    <xf numFmtId="0" fontId="4" fillId="5" borderId="14" xfId="0" applyFont="1" applyFill="1" applyBorder="1" applyAlignment="1">
      <alignment vertical="center" wrapText="1"/>
    </xf>
    <xf numFmtId="0" fontId="4" fillId="5" borderId="10" xfId="0" applyFont="1" applyFill="1" applyBorder="1" applyAlignment="1">
      <alignment vertical="center" wrapText="1"/>
    </xf>
    <xf numFmtId="0" fontId="4" fillId="5" borderId="12" xfId="0" applyFont="1" applyFill="1" applyBorder="1" applyAlignment="1">
      <alignment vertical="center" wrapText="1"/>
    </xf>
    <xf numFmtId="0" fontId="4" fillId="5" borderId="5" xfId="0" applyFont="1" applyFill="1" applyBorder="1" applyAlignment="1">
      <alignment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5" borderId="10" xfId="0" applyFont="1" applyFill="1" applyBorder="1" applyAlignment="1">
      <alignment vertical="center" wrapText="1"/>
    </xf>
    <xf numFmtId="0" fontId="1" fillId="5" borderId="6" xfId="0" applyFont="1" applyFill="1" applyBorder="1" applyAlignment="1">
      <alignment vertical="center" wrapText="1"/>
    </xf>
    <xf numFmtId="0" fontId="1" fillId="5" borderId="5" xfId="0" applyFont="1" applyFill="1" applyBorder="1" applyAlignment="1">
      <alignment vertical="center" wrapText="1"/>
    </xf>
    <xf numFmtId="0" fontId="14" fillId="9" borderId="7" xfId="1" applyNumberFormat="1" applyFont="1" applyFill="1" applyBorder="1" applyAlignment="1">
      <alignment horizontal="left"/>
    </xf>
    <xf numFmtId="0" fontId="14" fillId="9" borderId="8" xfId="1" applyNumberFormat="1" applyFont="1" applyFill="1" applyBorder="1" applyAlignment="1">
      <alignment horizontal="left"/>
    </xf>
    <xf numFmtId="0" fontId="14" fillId="9" borderId="9" xfId="1" applyNumberFormat="1" applyFont="1" applyFill="1" applyBorder="1" applyAlignment="1">
      <alignment horizontal="left"/>
    </xf>
    <xf numFmtId="3" fontId="14" fillId="9" borderId="25" xfId="1" applyNumberFormat="1" applyFont="1" applyFill="1" applyBorder="1" applyAlignment="1">
      <alignment horizontal="center" wrapText="1"/>
    </xf>
    <xf numFmtId="3" fontId="14" fillId="9" borderId="23" xfId="1" applyNumberFormat="1" applyFont="1" applyFill="1" applyBorder="1" applyAlignment="1">
      <alignment horizontal="center" wrapText="1"/>
    </xf>
    <xf numFmtId="3" fontId="14" fillId="9" borderId="14" xfId="1" applyNumberFormat="1" applyFont="1" applyFill="1" applyBorder="1" applyAlignment="1">
      <alignment horizontal="center" wrapText="1"/>
    </xf>
    <xf numFmtId="3" fontId="14" fillId="9" borderId="0" xfId="1" applyNumberFormat="1" applyFont="1" applyFill="1" applyBorder="1" applyAlignment="1">
      <alignment horizontal="center" wrapText="1"/>
    </xf>
    <xf numFmtId="3" fontId="14" fillId="9" borderId="28" xfId="1" applyNumberFormat="1" applyFont="1" applyFill="1" applyBorder="1" applyAlignment="1">
      <alignment horizontal="center" wrapText="1"/>
    </xf>
    <xf numFmtId="3" fontId="14" fillId="9" borderId="24" xfId="1" applyNumberFormat="1" applyFont="1" applyFill="1" applyBorder="1" applyAlignment="1">
      <alignment horizontal="center" wrapText="1"/>
    </xf>
    <xf numFmtId="0" fontId="14" fillId="8" borderId="18" xfId="1" applyNumberFormat="1" applyFont="1" applyFill="1" applyBorder="1" applyAlignment="1">
      <alignment horizontal="left"/>
    </xf>
    <xf numFmtId="0" fontId="14" fillId="8" borderId="19" xfId="1" applyNumberFormat="1" applyFont="1" applyFill="1" applyBorder="1" applyAlignment="1">
      <alignment horizontal="left"/>
    </xf>
    <xf numFmtId="0" fontId="14" fillId="8" borderId="27" xfId="1" applyNumberFormat="1" applyFont="1" applyFill="1" applyBorder="1" applyAlignment="1">
      <alignment horizontal="left"/>
    </xf>
    <xf numFmtId="3" fontId="6" fillId="8" borderId="11" xfId="1" applyNumberFormat="1" applyFont="1" applyFill="1" applyBorder="1" applyAlignment="1">
      <alignment horizontal="left" vertical="center" wrapText="1"/>
    </xf>
    <xf numFmtId="3" fontId="6" fillId="8" borderId="4" xfId="1" applyNumberFormat="1" applyFont="1" applyFill="1" applyBorder="1" applyAlignment="1">
      <alignment horizontal="left" vertical="center" wrapText="1"/>
    </xf>
    <xf numFmtId="3" fontId="6" fillId="10" borderId="11" xfId="1" applyNumberFormat="1" applyFont="1" applyFill="1" applyBorder="1" applyAlignment="1">
      <alignment horizontal="center" wrapText="1"/>
    </xf>
    <xf numFmtId="3" fontId="6" fillId="10" borderId="4" xfId="1" applyNumberFormat="1" applyFont="1" applyFill="1" applyBorder="1" applyAlignment="1">
      <alignment horizontal="center" wrapText="1"/>
    </xf>
    <xf numFmtId="3" fontId="6" fillId="11" borderId="11" xfId="1" applyNumberFormat="1" applyFont="1" applyFill="1" applyBorder="1" applyAlignment="1">
      <alignment horizontal="center" wrapText="1"/>
    </xf>
    <xf numFmtId="3" fontId="6" fillId="11" borderId="4" xfId="1" applyNumberFormat="1" applyFont="1" applyFill="1" applyBorder="1" applyAlignment="1">
      <alignment horizontal="center" wrapText="1"/>
    </xf>
    <xf numFmtId="3" fontId="6" fillId="8" borderId="12" xfId="1" applyNumberFormat="1" applyFont="1" applyFill="1" applyBorder="1" applyAlignment="1">
      <alignment horizontal="center" wrapText="1"/>
    </xf>
    <xf numFmtId="3" fontId="6" fillId="8" borderId="5" xfId="1" applyNumberFormat="1" applyFont="1" applyFill="1" applyBorder="1" applyAlignment="1">
      <alignment horizontal="center" wrapText="1"/>
    </xf>
    <xf numFmtId="0" fontId="3" fillId="5" borderId="10"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3" fillId="0" borderId="0" xfId="0" applyFont="1" applyAlignment="1">
      <alignment horizontal="center" vertical="center"/>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8" borderId="2" xfId="1" applyNumberFormat="1" applyFont="1" applyFill="1" applyBorder="1" applyAlignment="1">
      <alignment horizontal="left"/>
    </xf>
    <xf numFmtId="0" fontId="6" fillId="8" borderId="3" xfId="1" applyNumberFormat="1" applyFont="1" applyFill="1" applyBorder="1" applyAlignment="1">
      <alignment horizontal="left"/>
    </xf>
    <xf numFmtId="0" fontId="14" fillId="15" borderId="7" xfId="1" applyNumberFormat="1" applyFont="1" applyFill="1" applyBorder="1" applyAlignment="1">
      <alignment horizontal="left"/>
    </xf>
    <xf numFmtId="0" fontId="14" fillId="15" borderId="8" xfId="1" applyNumberFormat="1" applyFont="1" applyFill="1" applyBorder="1" applyAlignment="1">
      <alignment horizontal="left"/>
    </xf>
    <xf numFmtId="0" fontId="14" fillId="15" borderId="9" xfId="1" applyNumberFormat="1" applyFont="1" applyFill="1" applyBorder="1" applyAlignment="1">
      <alignment horizontal="left"/>
    </xf>
    <xf numFmtId="3" fontId="14" fillId="15" borderId="25" xfId="1" applyNumberFormat="1" applyFont="1" applyFill="1" applyBorder="1" applyAlignment="1">
      <alignment horizontal="center" wrapText="1"/>
    </xf>
    <xf numFmtId="3" fontId="14" fillId="15" borderId="23" xfId="1" applyNumberFormat="1" applyFont="1" applyFill="1" applyBorder="1" applyAlignment="1">
      <alignment horizontal="center" wrapText="1"/>
    </xf>
    <xf numFmtId="3" fontId="14" fillId="15" borderId="14" xfId="1" applyNumberFormat="1" applyFont="1" applyFill="1" applyBorder="1" applyAlignment="1">
      <alignment horizontal="center" wrapText="1"/>
    </xf>
    <xf numFmtId="3" fontId="14" fillId="15" borderId="0" xfId="1" applyNumberFormat="1" applyFont="1" applyFill="1" applyBorder="1" applyAlignment="1">
      <alignment horizontal="center" wrapText="1"/>
    </xf>
    <xf numFmtId="3" fontId="14" fillId="15" borderId="28" xfId="1" applyNumberFormat="1" applyFont="1" applyFill="1" applyBorder="1" applyAlignment="1">
      <alignment horizontal="center" wrapText="1"/>
    </xf>
    <xf numFmtId="3" fontId="14" fillId="15" borderId="24" xfId="1" applyNumberFormat="1" applyFont="1" applyFill="1" applyBorder="1" applyAlignment="1">
      <alignment horizontal="center" wrapText="1"/>
    </xf>
    <xf numFmtId="0" fontId="14" fillId="11" borderId="18" xfId="1" applyNumberFormat="1" applyFont="1" applyFill="1" applyBorder="1" applyAlignment="1">
      <alignment horizontal="left"/>
    </xf>
    <xf numFmtId="0" fontId="14" fillId="11" borderId="19" xfId="1" applyNumberFormat="1" applyFont="1" applyFill="1" applyBorder="1" applyAlignment="1">
      <alignment horizontal="left"/>
    </xf>
    <xf numFmtId="0" fontId="14" fillId="11" borderId="27" xfId="1" applyNumberFormat="1" applyFont="1" applyFill="1" applyBorder="1" applyAlignment="1">
      <alignment horizontal="left"/>
    </xf>
    <xf numFmtId="0" fontId="6" fillId="11" borderId="1" xfId="1" applyNumberFormat="1" applyFont="1" applyFill="1" applyBorder="1" applyAlignment="1">
      <alignment horizontal="left"/>
    </xf>
    <xf numFmtId="0" fontId="6" fillId="11" borderId="2" xfId="1" applyNumberFormat="1" applyFont="1" applyFill="1" applyBorder="1" applyAlignment="1">
      <alignment horizontal="left"/>
    </xf>
    <xf numFmtId="0" fontId="6" fillId="11" borderId="3" xfId="1" applyNumberFormat="1" applyFont="1" applyFill="1" applyBorder="1" applyAlignment="1">
      <alignment horizontal="left"/>
    </xf>
    <xf numFmtId="0" fontId="6" fillId="10" borderId="1" xfId="1" applyNumberFormat="1" applyFont="1" applyFill="1" applyBorder="1" applyAlignment="1">
      <alignment horizontal="left"/>
    </xf>
    <xf numFmtId="0" fontId="6" fillId="10" borderId="2" xfId="1" applyNumberFormat="1" applyFont="1" applyFill="1" applyBorder="1" applyAlignment="1">
      <alignment horizontal="left"/>
    </xf>
    <xf numFmtId="0" fontId="6" fillId="10" borderId="3" xfId="1" applyNumberFormat="1" applyFont="1" applyFill="1" applyBorder="1" applyAlignment="1">
      <alignment horizontal="left"/>
    </xf>
    <xf numFmtId="0" fontId="14" fillId="10" borderId="18" xfId="1" applyNumberFormat="1" applyFont="1" applyFill="1" applyBorder="1" applyAlignment="1">
      <alignment horizontal="left"/>
    </xf>
    <xf numFmtId="0" fontId="14" fillId="10" borderId="19" xfId="1" applyNumberFormat="1" applyFont="1" applyFill="1" applyBorder="1" applyAlignment="1">
      <alignment horizontal="left"/>
    </xf>
    <xf numFmtId="0" fontId="14" fillId="10" borderId="27" xfId="1" applyNumberFormat="1" applyFont="1" applyFill="1" applyBorder="1" applyAlignment="1">
      <alignment horizontal="left"/>
    </xf>
    <xf numFmtId="3" fontId="6" fillId="9" borderId="13" xfId="1" applyNumberFormat="1" applyFont="1" applyFill="1" applyBorder="1" applyAlignment="1">
      <alignment horizontal="center" vertical="top" wrapText="1"/>
    </xf>
    <xf numFmtId="3" fontId="6" fillId="9" borderId="4" xfId="1" applyNumberFormat="1" applyFont="1" applyFill="1" applyBorder="1" applyAlignment="1">
      <alignment horizontal="center" vertical="top" wrapText="1"/>
    </xf>
    <xf numFmtId="3" fontId="6" fillId="15" borderId="11" xfId="1" applyNumberFormat="1" applyFont="1" applyFill="1" applyBorder="1" applyAlignment="1">
      <alignment horizontal="center" wrapText="1"/>
    </xf>
    <xf numFmtId="3" fontId="6" fillId="15" borderId="4" xfId="1" applyNumberFormat="1" applyFont="1" applyFill="1" applyBorder="1" applyAlignment="1">
      <alignment horizontal="center" wrapText="1"/>
    </xf>
    <xf numFmtId="3" fontId="6" fillId="15" borderId="13" xfId="1" applyNumberFormat="1" applyFont="1" applyFill="1" applyBorder="1" applyAlignment="1">
      <alignment horizontal="center" vertical="top" wrapText="1"/>
    </xf>
    <xf numFmtId="3" fontId="6" fillId="15" borderId="4" xfId="1" applyNumberFormat="1" applyFont="1" applyFill="1" applyBorder="1" applyAlignment="1">
      <alignment horizontal="center" vertical="top" wrapText="1"/>
    </xf>
    <xf numFmtId="0" fontId="6" fillId="9" borderId="1" xfId="1" quotePrefix="1" applyNumberFormat="1" applyFont="1" applyFill="1" applyBorder="1" applyAlignment="1">
      <alignment horizontal="left"/>
    </xf>
    <xf numFmtId="0" fontId="6" fillId="9" borderId="2" xfId="1" quotePrefix="1" applyNumberFormat="1" applyFont="1" applyFill="1" applyBorder="1" applyAlignment="1">
      <alignment horizontal="left"/>
    </xf>
    <xf numFmtId="0" fontId="6" fillId="9" borderId="3" xfId="1" quotePrefix="1" applyNumberFormat="1" applyFont="1" applyFill="1" applyBorder="1" applyAlignment="1">
      <alignment horizontal="left"/>
    </xf>
    <xf numFmtId="0" fontId="6" fillId="15" borderId="1" xfId="1" quotePrefix="1" applyNumberFormat="1" applyFont="1" applyFill="1" applyBorder="1" applyAlignment="1">
      <alignment horizontal="left"/>
    </xf>
    <xf numFmtId="0" fontId="6" fillId="15" borderId="2" xfId="1" quotePrefix="1" applyNumberFormat="1" applyFont="1" applyFill="1" applyBorder="1" applyAlignment="1">
      <alignment horizontal="left"/>
    </xf>
    <xf numFmtId="0" fontId="6" fillId="15" borderId="3" xfId="1" quotePrefix="1" applyNumberFormat="1" applyFont="1" applyFill="1" applyBorder="1" applyAlignment="1">
      <alignment horizontal="left"/>
    </xf>
    <xf numFmtId="3" fontId="6" fillId="9" borderId="11" xfId="1" applyNumberFormat="1" applyFont="1" applyFill="1" applyBorder="1" applyAlignment="1">
      <alignment horizontal="center" wrapText="1"/>
    </xf>
    <xf numFmtId="3" fontId="6" fillId="9" borderId="4" xfId="1" applyNumberFormat="1" applyFont="1" applyFill="1" applyBorder="1" applyAlignment="1">
      <alignment horizontal="center" wrapText="1"/>
    </xf>
    <xf numFmtId="3" fontId="14" fillId="8" borderId="34" xfId="1" applyNumberFormat="1" applyFont="1" applyFill="1" applyBorder="1" applyAlignment="1">
      <alignment horizontal="center" wrapText="1"/>
    </xf>
    <xf numFmtId="3" fontId="14" fillId="8" borderId="23" xfId="1" applyNumberFormat="1" applyFont="1" applyFill="1" applyBorder="1" applyAlignment="1">
      <alignment horizontal="center" wrapText="1"/>
    </xf>
    <xf numFmtId="3" fontId="14" fillId="8" borderId="35" xfId="1" applyNumberFormat="1" applyFont="1" applyFill="1" applyBorder="1" applyAlignment="1">
      <alignment horizontal="center" wrapText="1"/>
    </xf>
    <xf numFmtId="3" fontId="14" fillId="8" borderId="0" xfId="1" applyNumberFormat="1" applyFont="1" applyFill="1" applyBorder="1" applyAlignment="1">
      <alignment horizontal="center" wrapText="1"/>
    </xf>
    <xf numFmtId="3" fontId="14" fillId="8" borderId="36" xfId="1" applyNumberFormat="1" applyFont="1" applyFill="1" applyBorder="1" applyAlignment="1">
      <alignment horizontal="center" wrapText="1"/>
    </xf>
    <xf numFmtId="3" fontId="14" fillId="8" borderId="24" xfId="1" applyNumberFormat="1" applyFont="1" applyFill="1" applyBorder="1" applyAlignment="1">
      <alignment horizontal="center" wrapText="1"/>
    </xf>
    <xf numFmtId="3" fontId="14" fillId="10" borderId="23" xfId="1" applyNumberFormat="1" applyFont="1" applyFill="1" applyBorder="1" applyAlignment="1">
      <alignment horizontal="center" wrapText="1"/>
    </xf>
    <xf numFmtId="3" fontId="14" fillId="10" borderId="0" xfId="1" applyNumberFormat="1" applyFont="1" applyFill="1" applyBorder="1" applyAlignment="1">
      <alignment horizontal="center" wrapText="1"/>
    </xf>
    <xf numFmtId="3" fontId="14" fillId="10" borderId="24" xfId="1" applyNumberFormat="1" applyFont="1" applyFill="1" applyBorder="1" applyAlignment="1">
      <alignment horizontal="center" wrapText="1"/>
    </xf>
    <xf numFmtId="3" fontId="14" fillId="11" borderId="23" xfId="1" applyNumberFormat="1" applyFont="1" applyFill="1" applyBorder="1" applyAlignment="1">
      <alignment horizontal="center" wrapText="1"/>
    </xf>
    <xf numFmtId="3" fontId="14" fillId="11" borderId="0" xfId="1" applyNumberFormat="1" applyFont="1" applyFill="1" applyBorder="1" applyAlignment="1">
      <alignment horizontal="center" wrapText="1"/>
    </xf>
    <xf numFmtId="3" fontId="14" fillId="11" borderId="24" xfId="1" applyNumberFormat="1" applyFont="1" applyFill="1" applyBorder="1" applyAlignment="1">
      <alignment horizontal="center" wrapText="1"/>
    </xf>
    <xf numFmtId="3" fontId="14" fillId="8" borderId="29" xfId="1" applyNumberFormat="1" applyFont="1" applyFill="1" applyBorder="1" applyAlignment="1">
      <alignment horizontal="center" vertical="top" wrapText="1"/>
    </xf>
    <xf numFmtId="3" fontId="14" fillId="8" borderId="31" xfId="1" applyNumberFormat="1" applyFont="1" applyFill="1" applyBorder="1" applyAlignment="1">
      <alignment horizontal="center" vertical="top" wrapText="1"/>
    </xf>
    <xf numFmtId="3" fontId="14" fillId="11" borderId="23" xfId="1" applyNumberFormat="1" applyFont="1" applyFill="1" applyBorder="1" applyAlignment="1">
      <alignment horizontal="center" vertical="center" wrapText="1"/>
    </xf>
    <xf numFmtId="3" fontId="14" fillId="11" borderId="0" xfId="1" applyNumberFormat="1" applyFont="1" applyFill="1" applyBorder="1" applyAlignment="1">
      <alignment horizontal="center" vertical="center" wrapText="1"/>
    </xf>
    <xf numFmtId="3" fontId="14" fillId="11" borderId="24" xfId="1" applyNumberFormat="1" applyFont="1" applyFill="1" applyBorder="1" applyAlignment="1">
      <alignment horizontal="center" vertical="center" wrapText="1"/>
    </xf>
    <xf numFmtId="3" fontId="14" fillId="9" borderId="23" xfId="1" applyNumberFormat="1" applyFont="1" applyFill="1" applyBorder="1" applyAlignment="1">
      <alignment horizontal="center" vertical="center" wrapText="1"/>
    </xf>
    <xf numFmtId="3" fontId="14" fillId="9" borderId="0" xfId="1" applyNumberFormat="1" applyFont="1" applyFill="1" applyBorder="1" applyAlignment="1">
      <alignment horizontal="center" vertical="center" wrapText="1"/>
    </xf>
    <xf numFmtId="3" fontId="14" fillId="9" borderId="24" xfId="1" applyNumberFormat="1" applyFont="1" applyFill="1" applyBorder="1" applyAlignment="1">
      <alignment horizontal="center" vertical="center" wrapText="1"/>
    </xf>
    <xf numFmtId="3" fontId="14" fillId="15" borderId="23" xfId="1" applyNumberFormat="1" applyFont="1" applyFill="1" applyBorder="1" applyAlignment="1">
      <alignment horizontal="center" vertical="center" wrapText="1"/>
    </xf>
    <xf numFmtId="3" fontId="14" fillId="15" borderId="0" xfId="1" applyNumberFormat="1" applyFont="1" applyFill="1" applyBorder="1" applyAlignment="1">
      <alignment horizontal="center" vertical="center" wrapText="1"/>
    </xf>
    <xf numFmtId="3" fontId="14" fillId="15" borderId="24" xfId="1" applyNumberFormat="1" applyFont="1" applyFill="1" applyBorder="1" applyAlignment="1">
      <alignment horizontal="center" vertical="center" wrapText="1"/>
    </xf>
    <xf numFmtId="0" fontId="2" fillId="12" borderId="48" xfId="0" applyFont="1" applyFill="1" applyBorder="1" applyAlignment="1">
      <alignment horizontal="center"/>
    </xf>
    <xf numFmtId="0" fontId="2" fillId="12" borderId="49" xfId="0" applyFont="1" applyFill="1" applyBorder="1" applyAlignment="1">
      <alignment horizontal="center"/>
    </xf>
    <xf numFmtId="0" fontId="2" fillId="12" borderId="50" xfId="0" applyFont="1" applyFill="1" applyBorder="1" applyAlignment="1">
      <alignment horizontal="center"/>
    </xf>
    <xf numFmtId="0" fontId="2" fillId="12" borderId="36" xfId="0" applyFont="1" applyFill="1" applyBorder="1" applyAlignment="1">
      <alignment horizontal="center" vertical="top" wrapText="1"/>
    </xf>
    <xf numFmtId="0" fontId="2" fillId="12" borderId="24" xfId="0" applyFont="1" applyFill="1" applyBorder="1" applyAlignment="1">
      <alignment horizontal="center" vertical="top" wrapText="1"/>
    </xf>
    <xf numFmtId="0" fontId="2" fillId="12" borderId="40" xfId="0" applyFont="1" applyFill="1" applyBorder="1" applyAlignment="1">
      <alignment horizontal="center" vertical="top" wrapText="1"/>
    </xf>
    <xf numFmtId="3" fontId="14" fillId="10" borderId="23" xfId="1" applyNumberFormat="1" applyFont="1" applyFill="1" applyBorder="1" applyAlignment="1">
      <alignment horizontal="center" vertical="center" wrapText="1"/>
    </xf>
    <xf numFmtId="3" fontId="14" fillId="10" borderId="0" xfId="1" applyNumberFormat="1" applyFont="1" applyFill="1" applyBorder="1" applyAlignment="1">
      <alignment horizontal="center" vertical="center" wrapText="1"/>
    </xf>
    <xf numFmtId="3" fontId="14" fillId="10" borderId="24" xfId="1" applyNumberFormat="1" applyFont="1" applyFill="1" applyBorder="1" applyAlignment="1">
      <alignment horizontal="center" vertical="center" wrapText="1"/>
    </xf>
    <xf numFmtId="0" fontId="14" fillId="8" borderId="34" xfId="1" applyNumberFormat="1" applyFont="1" applyFill="1" applyBorder="1" applyAlignment="1">
      <alignment horizontal="left"/>
    </xf>
    <xf numFmtId="0" fontId="14" fillId="8" borderId="23" xfId="1" applyNumberFormat="1" applyFont="1" applyFill="1" applyBorder="1" applyAlignment="1">
      <alignment horizontal="left"/>
    </xf>
    <xf numFmtId="0" fontId="14" fillId="8" borderId="29" xfId="1" applyNumberFormat="1" applyFont="1" applyFill="1" applyBorder="1" applyAlignment="1">
      <alignment horizontal="left"/>
    </xf>
    <xf numFmtId="0" fontId="14" fillId="11" borderId="7" xfId="1" applyNumberFormat="1" applyFont="1" applyFill="1" applyBorder="1" applyAlignment="1">
      <alignment horizontal="left"/>
    </xf>
    <xf numFmtId="0" fontId="14" fillId="11" borderId="8" xfId="1" applyNumberFormat="1" applyFont="1" applyFill="1" applyBorder="1" applyAlignment="1">
      <alignment horizontal="left"/>
    </xf>
    <xf numFmtId="0" fontId="14" fillId="11" borderId="9" xfId="1" applyNumberFormat="1" applyFont="1" applyFill="1" applyBorder="1" applyAlignment="1">
      <alignment horizontal="left"/>
    </xf>
    <xf numFmtId="0" fontId="2" fillId="12" borderId="45" xfId="0" applyFont="1" applyFill="1" applyBorder="1" applyAlignment="1">
      <alignment horizontal="center"/>
    </xf>
    <xf numFmtId="0" fontId="2" fillId="12" borderId="46" xfId="0" applyFont="1" applyFill="1" applyBorder="1" applyAlignment="1">
      <alignment horizontal="center"/>
    </xf>
    <xf numFmtId="0" fontId="2" fillId="12" borderId="47" xfId="0" applyFont="1" applyFill="1" applyBorder="1" applyAlignment="1">
      <alignment horizontal="center"/>
    </xf>
    <xf numFmtId="0" fontId="2" fillId="5" borderId="9" xfId="0" applyFont="1" applyFill="1" applyBorder="1" applyAlignment="1">
      <alignment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12" xfId="0" applyFont="1" applyFill="1" applyBorder="1" applyAlignment="1">
      <alignment horizontal="left" vertical="center" wrapText="1"/>
    </xf>
    <xf numFmtId="3" fontId="6" fillId="8" borderId="20" xfId="1" applyNumberFormat="1" applyFont="1" applyFill="1" applyBorder="1" applyAlignment="1">
      <alignment horizontal="center" wrapText="1"/>
    </xf>
    <xf numFmtId="3" fontId="6" fillId="8" borderId="4" xfId="1" applyNumberFormat="1" applyFont="1" applyFill="1" applyBorder="1" applyAlignment="1">
      <alignment horizontal="center" wrapText="1"/>
    </xf>
    <xf numFmtId="0" fontId="6" fillId="8" borderId="7" xfId="1" applyNumberFormat="1" applyFont="1" applyFill="1" applyBorder="1" applyAlignment="1">
      <alignment horizontal="left"/>
    </xf>
    <xf numFmtId="0" fontId="6" fillId="8" borderId="8" xfId="1" applyNumberFormat="1" applyFont="1" applyFill="1" applyBorder="1" applyAlignment="1">
      <alignment horizontal="left"/>
    </xf>
    <xf numFmtId="0" fontId="6" fillId="8" borderId="9" xfId="1" applyNumberFormat="1" applyFont="1" applyFill="1" applyBorder="1" applyAlignment="1">
      <alignment horizontal="left"/>
    </xf>
    <xf numFmtId="3" fontId="6" fillId="8" borderId="20" xfId="1" applyNumberFormat="1" applyFont="1" applyFill="1" applyBorder="1" applyAlignment="1">
      <alignment horizontal="left" vertical="top" wrapText="1"/>
    </xf>
    <xf numFmtId="3" fontId="6" fillId="8" borderId="4" xfId="1" applyNumberFormat="1" applyFont="1" applyFill="1" applyBorder="1" applyAlignment="1">
      <alignment horizontal="left" vertical="top" wrapText="1"/>
    </xf>
    <xf numFmtId="0" fontId="4" fillId="5" borderId="13" xfId="0" applyFont="1" applyFill="1" applyBorder="1" applyAlignment="1">
      <alignment horizontal="center" vertical="center" wrapText="1"/>
    </xf>
    <xf numFmtId="0" fontId="19" fillId="0" borderId="0" xfId="0" applyFont="1" applyAlignment="1">
      <alignment horizontal="center" vertical="center"/>
    </xf>
    <xf numFmtId="0" fontId="22" fillId="5" borderId="7"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9" xfId="0" applyFont="1" applyFill="1" applyBorder="1" applyAlignment="1">
      <alignment horizontal="center" vertical="top" wrapText="1"/>
    </xf>
    <xf numFmtId="0" fontId="6" fillId="10" borderId="18" xfId="1" applyNumberFormat="1" applyFont="1" applyFill="1" applyBorder="1" applyAlignment="1">
      <alignment horizontal="left"/>
    </xf>
    <xf numFmtId="0" fontId="6" fillId="10" borderId="19" xfId="1" applyNumberFormat="1" applyFont="1" applyFill="1" applyBorder="1" applyAlignment="1">
      <alignment horizontal="left"/>
    </xf>
    <xf numFmtId="0" fontId="6" fillId="10" borderId="27" xfId="1" applyNumberFormat="1" applyFont="1" applyFill="1" applyBorder="1" applyAlignment="1">
      <alignment horizontal="left"/>
    </xf>
    <xf numFmtId="0" fontId="6" fillId="15" borderId="1" xfId="1" applyNumberFormat="1" applyFont="1" applyFill="1" applyBorder="1" applyAlignment="1">
      <alignment horizontal="left"/>
    </xf>
    <xf numFmtId="0" fontId="6" fillId="15" borderId="2" xfId="1" applyNumberFormat="1" applyFont="1" applyFill="1" applyBorder="1" applyAlignment="1">
      <alignment horizontal="left"/>
    </xf>
    <xf numFmtId="0" fontId="6" fillId="15" borderId="3" xfId="1" applyNumberFormat="1" applyFont="1" applyFill="1" applyBorder="1" applyAlignment="1">
      <alignment horizontal="left"/>
    </xf>
    <xf numFmtId="3" fontId="6" fillId="15" borderId="13" xfId="1" applyNumberFormat="1" applyFont="1" applyFill="1" applyBorder="1" applyAlignment="1">
      <alignment horizontal="left" vertical="top" wrapText="1"/>
    </xf>
    <xf numFmtId="3" fontId="6" fillId="15" borderId="4" xfId="1" applyNumberFormat="1" applyFont="1" applyFill="1" applyBorder="1" applyAlignment="1">
      <alignment horizontal="left" vertical="top" wrapText="1"/>
    </xf>
    <xf numFmtId="3" fontId="6" fillId="11" borderId="20" xfId="1" applyNumberFormat="1" applyFont="1" applyFill="1" applyBorder="1" applyAlignment="1">
      <alignment horizontal="left" vertical="top" wrapText="1"/>
    </xf>
    <xf numFmtId="3" fontId="6" fillId="11" borderId="4" xfId="1" applyNumberFormat="1" applyFont="1" applyFill="1" applyBorder="1" applyAlignment="1">
      <alignment horizontal="left" vertical="top" wrapText="1"/>
    </xf>
    <xf numFmtId="3" fontId="6" fillId="10" borderId="20" xfId="1" applyNumberFormat="1" applyFont="1" applyFill="1" applyBorder="1" applyAlignment="1">
      <alignment horizontal="center" wrapText="1"/>
    </xf>
    <xf numFmtId="3" fontId="6" fillId="10" borderId="20" xfId="1" applyNumberFormat="1" applyFont="1" applyFill="1" applyBorder="1" applyAlignment="1">
      <alignment horizontal="left" vertical="top" wrapText="1"/>
    </xf>
    <xf numFmtId="3" fontId="6" fillId="10" borderId="4" xfId="1" applyNumberFormat="1" applyFont="1" applyFill="1" applyBorder="1" applyAlignment="1">
      <alignment horizontal="left" vertical="top" wrapText="1"/>
    </xf>
    <xf numFmtId="3" fontId="6" fillId="11" borderId="20" xfId="1" applyNumberFormat="1" applyFont="1" applyFill="1" applyBorder="1" applyAlignment="1">
      <alignment horizontal="center" wrapText="1"/>
    </xf>
    <xf numFmtId="0" fontId="6" fillId="11" borderId="7" xfId="1" applyNumberFormat="1" applyFont="1" applyFill="1" applyBorder="1" applyAlignment="1">
      <alignment horizontal="left"/>
    </xf>
    <xf numFmtId="0" fontId="6" fillId="11" borderId="8" xfId="1" applyNumberFormat="1" applyFont="1" applyFill="1" applyBorder="1" applyAlignment="1">
      <alignment horizontal="left"/>
    </xf>
    <xf numFmtId="0" fontId="6" fillId="11" borderId="9" xfId="1" applyNumberFormat="1" applyFont="1" applyFill="1" applyBorder="1" applyAlignment="1">
      <alignment horizontal="left"/>
    </xf>
    <xf numFmtId="3" fontId="6" fillId="9" borderId="20" xfId="1" applyNumberFormat="1" applyFont="1" applyFill="1" applyBorder="1" applyAlignment="1">
      <alignment horizontal="center" wrapText="1"/>
    </xf>
    <xf numFmtId="3" fontId="6" fillId="9" borderId="20" xfId="1" applyNumberFormat="1" applyFont="1" applyFill="1" applyBorder="1" applyAlignment="1">
      <alignment horizontal="left" vertical="top" wrapText="1"/>
    </xf>
    <xf numFmtId="3" fontId="6" fillId="9" borderId="4" xfId="1" applyNumberFormat="1" applyFont="1" applyFill="1" applyBorder="1" applyAlignment="1">
      <alignment horizontal="left" vertical="top" wrapText="1"/>
    </xf>
    <xf numFmtId="0" fontId="6" fillId="9" borderId="7" xfId="1" applyNumberFormat="1" applyFont="1" applyFill="1" applyBorder="1" applyAlignment="1">
      <alignment horizontal="left"/>
    </xf>
    <xf numFmtId="0" fontId="6" fillId="9" borderId="8" xfId="1" applyNumberFormat="1" applyFont="1" applyFill="1" applyBorder="1" applyAlignment="1">
      <alignment horizontal="left"/>
    </xf>
    <xf numFmtId="0" fontId="6" fillId="9" borderId="9" xfId="1" applyNumberFormat="1" applyFont="1" applyFill="1" applyBorder="1" applyAlignment="1">
      <alignment horizontal="left"/>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2" xfId="0" applyFont="1" applyFill="1" applyBorder="1" applyAlignment="1">
      <alignment horizontal="left" vertical="top" wrapText="1"/>
    </xf>
    <xf numFmtId="0" fontId="11" fillId="0" borderId="41" xfId="1" applyFont="1" applyFill="1" applyBorder="1" applyAlignment="1">
      <alignment horizontal="center"/>
    </xf>
    <xf numFmtId="0" fontId="11" fillId="0" borderId="42" xfId="1" applyFont="1" applyFill="1" applyBorder="1" applyAlignment="1">
      <alignment horizontal="center"/>
    </xf>
    <xf numFmtId="0" fontId="11" fillId="0" borderId="43" xfId="1" applyFont="1" applyFill="1" applyBorder="1" applyAlignment="1">
      <alignment horizontal="center"/>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5" xfId="0" applyFont="1" applyFill="1" applyBorder="1" applyAlignment="1">
      <alignment horizontal="left" vertical="top" wrapText="1"/>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1" fillId="5" borderId="7"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2" xfId="0" applyFont="1" applyFill="1" applyBorder="1" applyAlignment="1">
      <alignment horizontal="left" vertical="top" wrapText="1"/>
    </xf>
    <xf numFmtId="0" fontId="1" fillId="5" borderId="10"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2" fillId="10" borderId="59" xfId="0" applyFont="1" applyFill="1" applyBorder="1" applyAlignment="1">
      <alignment horizontal="left" vertical="center"/>
    </xf>
    <xf numFmtId="0" fontId="2" fillId="10" borderId="60" xfId="0" applyFont="1" applyFill="1" applyBorder="1" applyAlignment="1">
      <alignment horizontal="left" vertical="center"/>
    </xf>
    <xf numFmtId="164" fontId="1" fillId="0" borderId="54"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1" fillId="0" borderId="35" xfId="0" applyFont="1" applyBorder="1" applyAlignment="1">
      <alignment horizontal="left" vertical="top" wrapText="1"/>
    </xf>
    <xf numFmtId="0" fontId="1" fillId="0" borderId="0" xfId="0" applyFont="1" applyAlignment="1">
      <alignment horizontal="left" vertical="top" wrapText="1"/>
    </xf>
    <xf numFmtId="0" fontId="2" fillId="0" borderId="55"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1" fillId="0" borderId="22" xfId="0" applyFont="1" applyBorder="1" applyAlignment="1">
      <alignment horizontal="left" vertical="top" wrapText="1"/>
    </xf>
    <xf numFmtId="0" fontId="1" fillId="0" borderId="51" xfId="0" applyFont="1" applyBorder="1" applyAlignment="1">
      <alignment horizontal="left" vertical="top" wrapText="1"/>
    </xf>
    <xf numFmtId="0" fontId="1" fillId="0" borderId="34" xfId="0" applyFont="1" applyBorder="1" applyAlignment="1">
      <alignment horizontal="left" vertical="top" wrapText="1"/>
    </xf>
    <xf numFmtId="0" fontId="1" fillId="0" borderId="29" xfId="0" applyFont="1" applyBorder="1" applyAlignment="1">
      <alignment horizontal="left" vertical="top" wrapText="1"/>
    </xf>
    <xf numFmtId="0" fontId="1" fillId="0" borderId="31" xfId="0" applyFont="1" applyBorder="1" applyAlignment="1">
      <alignment horizontal="left" vertical="top" wrapText="1"/>
    </xf>
    <xf numFmtId="0" fontId="2" fillId="10" borderId="52" xfId="0" applyFont="1" applyFill="1" applyBorder="1" applyAlignment="1">
      <alignment horizontal="center" vertical="top"/>
    </xf>
    <xf numFmtId="0" fontId="2" fillId="10" borderId="53" xfId="0" applyFont="1" applyFill="1" applyBorder="1" applyAlignment="1">
      <alignment horizontal="center" vertical="top"/>
    </xf>
    <xf numFmtId="1" fontId="1" fillId="0" borderId="54" xfId="0" applyNumberFormat="1" applyFont="1" applyBorder="1" applyAlignment="1">
      <alignment horizontal="center" vertical="center"/>
    </xf>
    <xf numFmtId="1" fontId="1" fillId="0" borderId="17" xfId="0" applyNumberFormat="1" applyFont="1" applyBorder="1" applyAlignment="1">
      <alignment horizontal="center" vertical="center"/>
    </xf>
    <xf numFmtId="0" fontId="1" fillId="0" borderId="54" xfId="0" applyFont="1" applyBorder="1" applyAlignment="1">
      <alignment horizontal="center" vertical="center"/>
    </xf>
    <xf numFmtId="0" fontId="1" fillId="0" borderId="17" xfId="0" applyFont="1" applyBorder="1" applyAlignment="1">
      <alignment horizontal="center" vertical="center"/>
    </xf>
    <xf numFmtId="0" fontId="2" fillId="0" borderId="55" xfId="0" applyFont="1" applyBorder="1" applyAlignment="1">
      <alignment horizontal="center" vertical="top" wrapText="1"/>
    </xf>
    <xf numFmtId="0" fontId="2" fillId="0" borderId="56" xfId="0" applyFont="1" applyBorder="1" applyAlignment="1">
      <alignment horizontal="center" vertical="top" wrapText="1"/>
    </xf>
  </cellXfs>
  <cellStyles count="2">
    <cellStyle name="Excel Built-in Normal" xfId="1" xr:uid="{00000000-0005-0000-0000-000000000000}"/>
    <cellStyle name="Normal" xfId="0" builtinId="0"/>
  </cellStyles>
  <dxfs count="0"/>
  <tableStyles count="0" defaultTableStyle="TableStyleMedium2" defaultPivotStyle="PivotStyleLight16"/>
  <colors>
    <mruColors>
      <color rgb="FFCF8ED8"/>
      <color rgb="FFF83A3A"/>
      <color rgb="FFF9A3A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32050401700883185"/>
          <c:y val="3.89947050225003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w="25400">
              <a:noFill/>
            </a:ln>
            <a:effectLst/>
          </c:spPr>
          <c:invertIfNegative val="0"/>
          <c:val>
            <c:numRef>
              <c:f>Næringsstoffbalanse!$F$13:$J$13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1E-577B-45D5-890C-4451F01554CE}"/>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Næringsstoffbalanse!$F$17:$J$17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1F-577B-45D5-890C-4451F01554CE}"/>
            </c:ext>
          </c:extLst>
        </c:ser>
        <c:ser>
          <c:idx val="3"/>
          <c:order val="2"/>
          <c:tx>
            <c:v>Output prod+rest</c:v>
          </c:tx>
          <c:spPr>
            <a:solidFill>
              <a:schemeClr val="accent6"/>
            </a:solidFill>
            <a:ln>
              <a:noFill/>
            </a:ln>
            <a:effectLst/>
          </c:spPr>
          <c:invertIfNegative val="0"/>
          <c:val>
            <c:numRef>
              <c:f>Næringsstoffbalanse!$F$19:$J$19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D60B-4825-840E-7BE4C1EE9CA0}"/>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Næringsstoffbalanse!$F$23:$J$23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20-577B-45D5-890C-4451F01554CE}"/>
            </c:ext>
          </c:extLst>
        </c:ser>
        <c:ser>
          <c:idx val="4"/>
          <c:order val="4"/>
          <c:tx>
            <c:v>Diff prod+rest</c:v>
          </c:tx>
          <c:spPr>
            <a:solidFill>
              <a:schemeClr val="accent4"/>
            </a:solidFill>
            <a:ln>
              <a:noFill/>
            </a:ln>
            <a:effectLst/>
          </c:spPr>
          <c:invertIfNegative val="0"/>
          <c:val>
            <c:numRef>
              <c:f>Næringsstoffbalanse!$F$24:$J$24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5D73-4515-94DD-7F772F915808}"/>
            </c:ext>
          </c:extLst>
        </c:ser>
        <c:dLbls>
          <c:showLegendKey val="0"/>
          <c:showVal val="0"/>
          <c:showCatName val="0"/>
          <c:showSerName val="0"/>
          <c:showPercent val="0"/>
          <c:showBubbleSize val="0"/>
        </c:dLbls>
        <c:gapWidth val="432"/>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max val="32"/>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layout>
        <c:manualLayout>
          <c:xMode val="edge"/>
          <c:yMode val="edge"/>
          <c:x val="0.12365200201660108"/>
          <c:y val="0.90341938733275839"/>
          <c:w val="0.67473070239608157"/>
          <c:h val="7.124812375020571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95236256402446"/>
          <c:y val="4.43251060798867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Næringsstoffbalanse!$F$29:$J$29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A59-4CB9-A04A-844D321A796B}"/>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Næringsstoffbalanse!$F$33:$J$33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DA59-4CB9-A04A-844D321A796B}"/>
            </c:ext>
          </c:extLst>
        </c:ser>
        <c:ser>
          <c:idx val="3"/>
          <c:order val="2"/>
          <c:tx>
            <c:v>Output prod+rest</c:v>
          </c:tx>
          <c:spPr>
            <a:solidFill>
              <a:schemeClr val="accent6"/>
            </a:solidFill>
            <a:ln>
              <a:noFill/>
            </a:ln>
            <a:effectLst/>
          </c:spPr>
          <c:invertIfNegative val="0"/>
          <c:val>
            <c:numRef>
              <c:f>Næringsstoffbalanse!$F$35:$J$35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239D-419D-9301-70D5A8BB6E09}"/>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Næringsstoffbalanse!$F$39:$J$39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DA59-4CB9-A04A-844D321A796B}"/>
            </c:ext>
          </c:extLst>
        </c:ser>
        <c:ser>
          <c:idx val="4"/>
          <c:order val="4"/>
          <c:tx>
            <c:v>Diff prod+rest</c:v>
          </c:tx>
          <c:spPr>
            <a:solidFill>
              <a:schemeClr val="accent4"/>
            </a:solidFill>
            <a:ln>
              <a:noFill/>
            </a:ln>
            <a:effectLst/>
          </c:spPr>
          <c:invertIfNegative val="0"/>
          <c:val>
            <c:numRef>
              <c:f>Næringsstoffbalanse!$F$40:$J$40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239D-419D-9301-70D5A8BB6E09}"/>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31188206205722635"/>
          <c:y val="3.31862722135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Næringsstoffbalanse!$F$45:$J$45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96FB-485E-ABA9-3F42C1816D2C}"/>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Næringsstoffbalanse!$F$49:$J$49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96FB-485E-ABA9-3F42C1816D2C}"/>
            </c:ext>
          </c:extLst>
        </c:ser>
        <c:ser>
          <c:idx val="3"/>
          <c:order val="2"/>
          <c:tx>
            <c:v>Output prod+rest</c:v>
          </c:tx>
          <c:spPr>
            <a:solidFill>
              <a:schemeClr val="accent6"/>
            </a:solidFill>
            <a:ln>
              <a:noFill/>
            </a:ln>
            <a:effectLst/>
          </c:spPr>
          <c:invertIfNegative val="0"/>
          <c:val>
            <c:numRef>
              <c:f>Næringsstoffbalanse!$F$51:$J$51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3DA-4166-84E4-178D9ECE83CF}"/>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Næringsstoffbalanse!$F$55:$J$55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96FB-485E-ABA9-3F42C1816D2C}"/>
            </c:ext>
          </c:extLst>
        </c:ser>
        <c:ser>
          <c:idx val="4"/>
          <c:order val="4"/>
          <c:tx>
            <c:v>Diff prod+rest</c:v>
          </c:tx>
          <c:spPr>
            <a:solidFill>
              <a:schemeClr val="accent4"/>
            </a:solidFill>
            <a:ln>
              <a:noFill/>
            </a:ln>
            <a:effectLst/>
          </c:spPr>
          <c:invertIfNegative val="0"/>
          <c:val>
            <c:numRef>
              <c:f>Næringsstoffbalanse!$F$56:$J$56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3DA-4166-84E4-178D9ECE83CF}"/>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8370393135801147"/>
          <c:y val="4.54101364537913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Næringsstoffbalanse!$F$61:$J$61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2FD-48C7-9065-D2B23BCB1402}"/>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Næringsstoffbalanse!$F$65:$J$65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D2FD-48C7-9065-D2B23BCB1402}"/>
            </c:ext>
          </c:extLst>
        </c:ser>
        <c:ser>
          <c:idx val="3"/>
          <c:order val="2"/>
          <c:tx>
            <c:v>Output prod+rest</c:v>
          </c:tx>
          <c:spPr>
            <a:solidFill>
              <a:schemeClr val="accent6"/>
            </a:solidFill>
            <a:ln>
              <a:noFill/>
            </a:ln>
            <a:effectLst/>
          </c:spPr>
          <c:invertIfNegative val="0"/>
          <c:val>
            <c:numRef>
              <c:f>Næringsstoffbalanse!$F$67:$J$67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6B16-4C4F-BF4C-0EEDD49A161F}"/>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Næringsstoffbalanse!$F$71:$J$71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D2FD-48C7-9065-D2B23BCB1402}"/>
            </c:ext>
          </c:extLst>
        </c:ser>
        <c:ser>
          <c:idx val="4"/>
          <c:order val="4"/>
          <c:tx>
            <c:v>Diff prod+rest</c:v>
          </c:tx>
          <c:spPr>
            <a:solidFill>
              <a:schemeClr val="accent4"/>
            </a:solidFill>
            <a:ln>
              <a:noFill/>
            </a:ln>
            <a:effectLst/>
          </c:spPr>
          <c:invertIfNegative val="0"/>
          <c:val>
            <c:numRef>
              <c:f>Næringsstoffbalanse!$F$72:$J$72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6B16-4C4F-BF4C-0EEDD49A161F}"/>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aseline="0"/>
              <a:t>Næringsstoffbalanse i g/m2</a:t>
            </a:r>
            <a:endParaRPr lang="de-DE"/>
          </a:p>
        </c:rich>
      </c:tx>
      <c:layout>
        <c:manualLayout>
          <c:xMode val="edge"/>
          <c:yMode val="edge"/>
          <c:x val="0.27075392104898749"/>
          <c:y val="5.04580920317822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v>Input</c:v>
          </c:tx>
          <c:spPr>
            <a:solidFill>
              <a:schemeClr val="accent1"/>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Næringsstoffbalanse!$F$77:$J$77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078F-4BF7-B786-450DCAACCF3F}"/>
            </c:ext>
          </c:extLst>
        </c:ser>
        <c:ser>
          <c:idx val="1"/>
          <c:order val="1"/>
          <c:tx>
            <c:v>Output prod</c:v>
          </c:tx>
          <c:spPr>
            <a:solidFill>
              <a:schemeClr val="accent6">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Næringsstoffbalanse!$F$81:$J$81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78F-4BF7-B786-450DCAACCF3F}"/>
            </c:ext>
          </c:extLst>
        </c:ser>
        <c:ser>
          <c:idx val="3"/>
          <c:order val="2"/>
          <c:tx>
            <c:v>Output prod+rest</c:v>
          </c:tx>
          <c:spPr>
            <a:solidFill>
              <a:schemeClr val="accent6"/>
            </a:solidFill>
            <a:ln>
              <a:noFill/>
            </a:ln>
            <a:effectLst/>
          </c:spPr>
          <c:invertIfNegative val="0"/>
          <c:val>
            <c:numRef>
              <c:f>Næringsstoffbalanse!$F$83:$J$83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9D79-40B9-958B-8CD48A61F067}"/>
            </c:ext>
          </c:extLst>
        </c:ser>
        <c:ser>
          <c:idx val="2"/>
          <c:order val="3"/>
          <c:tx>
            <c:v>Diff prod</c:v>
          </c:tx>
          <c:spPr>
            <a:solidFill>
              <a:schemeClr val="accent4">
                <a:lumMod val="40000"/>
                <a:lumOff val="60000"/>
              </a:schemeClr>
            </a:solidFill>
            <a:ln>
              <a:noFill/>
            </a:ln>
            <a:effectLst/>
          </c:spPr>
          <c:invertIfNegative val="0"/>
          <c:cat>
            <c:strRef>
              <c:f>Næringsstoffbalanse!$A$11:$E$11</c:f>
              <c:strCache>
                <c:ptCount val="5"/>
                <c:pt idx="0">
                  <c:v>N</c:v>
                </c:pt>
                <c:pt idx="1">
                  <c:v>P</c:v>
                </c:pt>
                <c:pt idx="2">
                  <c:v>K</c:v>
                </c:pt>
                <c:pt idx="3">
                  <c:v>Mg</c:v>
                </c:pt>
                <c:pt idx="4">
                  <c:v>S</c:v>
                </c:pt>
              </c:strCache>
            </c:strRef>
          </c:cat>
          <c:val>
            <c:numRef>
              <c:f>Næringsstoffbalanse!$F$87:$J$87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78F-4BF7-B786-450DCAACCF3F}"/>
            </c:ext>
          </c:extLst>
        </c:ser>
        <c:ser>
          <c:idx val="4"/>
          <c:order val="4"/>
          <c:tx>
            <c:v>Diff prod+rest</c:v>
          </c:tx>
          <c:spPr>
            <a:solidFill>
              <a:schemeClr val="accent4"/>
            </a:solidFill>
            <a:ln>
              <a:noFill/>
            </a:ln>
            <a:effectLst/>
          </c:spPr>
          <c:invertIfNegative val="0"/>
          <c:val>
            <c:numRef>
              <c:f>Næringsstoffbalanse!$F$88:$J$88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9D79-40B9-958B-8CD48A61F067}"/>
            </c:ext>
          </c:extLst>
        </c:ser>
        <c:dLbls>
          <c:showLegendKey val="0"/>
          <c:showVal val="0"/>
          <c:showCatName val="0"/>
          <c:showSerName val="0"/>
          <c:showPercent val="0"/>
          <c:showBubbleSize val="0"/>
        </c:dLbls>
        <c:gapWidth val="219"/>
        <c:overlap val="-27"/>
        <c:axId val="395246160"/>
        <c:axId val="395244520"/>
      </c:barChart>
      <c:catAx>
        <c:axId val="39524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4520"/>
        <c:crosses val="autoZero"/>
        <c:auto val="1"/>
        <c:lblAlgn val="ctr"/>
        <c:lblOffset val="100"/>
        <c:noMultiLvlLbl val="0"/>
      </c:catAx>
      <c:valAx>
        <c:axId val="395244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9524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0" dropStyle="combo" dx="22" fmlaLink="A7" fmlaRange="Næringsstoffinnhold!$A$7:$A$51" noThreeD="1" sel="6" val="4"/>
</file>

<file path=xl/ctrlProps/ctrlProp10.xml><?xml version="1.0" encoding="utf-8"?>
<formControlPr xmlns="http://schemas.microsoft.com/office/spreadsheetml/2009/9/main" objectType="Drop" dropLines="20" dropStyle="combo" dx="22" fmlaLink="A15" fmlaRange="Næringsstoffinnhold!$A$7:$A$51" noThreeD="1" sel="3" val="0"/>
</file>

<file path=xl/ctrlProps/ctrlProp11.xml><?xml version="1.0" encoding="utf-8"?>
<formControlPr xmlns="http://schemas.microsoft.com/office/spreadsheetml/2009/9/main" objectType="Drop" dropLines="20" dropStyle="combo" dx="22" fmlaLink="A16" fmlaRange="Næringsstoffinnhold!$A$7:$A$51" noThreeD="1" sel="33" val="25"/>
</file>

<file path=xl/ctrlProps/ctrlProp12.xml><?xml version="1.0" encoding="utf-8"?>
<formControlPr xmlns="http://schemas.microsoft.com/office/spreadsheetml/2009/9/main" objectType="Drop" dropLines="20" dropStyle="combo" dx="22" fmlaLink="A17" fmlaRange="Næringsstoffinnhold!$A$7:$A$51" noThreeD="1" sel="20" val="17"/>
</file>

<file path=xl/ctrlProps/ctrlProp13.xml><?xml version="1.0" encoding="utf-8"?>
<formControlPr xmlns="http://schemas.microsoft.com/office/spreadsheetml/2009/9/main" objectType="Drop" dropLines="20" dropStyle="combo" dx="22" fmlaLink="A18" fmlaRange="Næringsstoffinnhold!$A$7:$A$51" noThreeD="1" sel="39" val="25"/>
</file>

<file path=xl/ctrlProps/ctrlProp14.xml><?xml version="1.0" encoding="utf-8"?>
<formControlPr xmlns="http://schemas.microsoft.com/office/spreadsheetml/2009/9/main" objectType="Drop" dropLines="20" dropStyle="combo" dx="22" fmlaLink="A19" fmlaRange="Næringsstoffinnhold!$A$7:$A$51" noThreeD="1" sel="34" val="18"/>
</file>

<file path=xl/ctrlProps/ctrlProp15.xml><?xml version="1.0" encoding="utf-8"?>
<formControlPr xmlns="http://schemas.microsoft.com/office/spreadsheetml/2009/9/main" objectType="Drop" dropLines="20" dropStyle="combo" dx="22" fmlaLink="A20" fmlaRange="Næringsstoffinnhold!$A$7:$A$51" noThreeD="1" sel="6" val="0"/>
</file>

<file path=xl/ctrlProps/ctrlProp16.xml><?xml version="1.0" encoding="utf-8"?>
<formControlPr xmlns="http://schemas.microsoft.com/office/spreadsheetml/2009/9/main" objectType="Drop" dropLines="20" dropStyle="combo" dx="22" fmlaLink="A21" fmlaRange="Næringsstoffinnhold!$A$7:$A$51" noThreeD="1" sel="45" val="0"/>
</file>

<file path=xl/ctrlProps/ctrlProp17.xml><?xml version="1.0" encoding="utf-8"?>
<formControlPr xmlns="http://schemas.microsoft.com/office/spreadsheetml/2009/9/main" objectType="Drop" dropLines="35" dropStyle="combo" dx="22" fmlaLink="A8" fmlaRange="Næringsstoffinnhold!$A$54:$A$104" noThreeD="1" sel="34" val="6"/>
</file>

<file path=xl/ctrlProps/ctrlProp18.xml><?xml version="1.0" encoding="utf-8"?>
<formControlPr xmlns="http://schemas.microsoft.com/office/spreadsheetml/2009/9/main" objectType="Drop" dropLines="35" dropStyle="combo" dx="22" fmlaLink="A9" fmlaRange="Næringsstoffinnhold!$A$54:$A$104" noThreeD="1" sel="11" val="6"/>
</file>

<file path=xl/ctrlProps/ctrlProp19.xml><?xml version="1.0" encoding="utf-8"?>
<formControlPr xmlns="http://schemas.microsoft.com/office/spreadsheetml/2009/9/main" objectType="Drop" dropLines="35" dropStyle="combo" dx="22" fmlaLink="A10" fmlaRange="Næringsstoffinnhold!$A$54:$A$104" noThreeD="1" sel="35" val="16"/>
</file>

<file path=xl/ctrlProps/ctrlProp2.xml><?xml version="1.0" encoding="utf-8"?>
<formControlPr xmlns="http://schemas.microsoft.com/office/spreadsheetml/2009/9/main" objectType="Drop" dropLines="20" dropStyle="combo" dx="22" fmlaLink="A7" fmlaRange="Næringsstoffinnhold!$A$7:$A$51" noThreeD="1" sel="6" val="0"/>
</file>

<file path=xl/ctrlProps/ctrlProp20.xml><?xml version="1.0" encoding="utf-8"?>
<formControlPr xmlns="http://schemas.microsoft.com/office/spreadsheetml/2009/9/main" objectType="Drop" dropLines="35" dropStyle="combo" dx="22" fmlaLink="A11" fmlaRange="Næringsstoffinnhold!$A$54:$A$104" noThreeD="1" sel="27" val="16"/>
</file>

<file path=xl/ctrlProps/ctrlProp21.xml><?xml version="1.0" encoding="utf-8"?>
<formControlPr xmlns="http://schemas.microsoft.com/office/spreadsheetml/2009/9/main" objectType="Drop" dropLines="35" dropStyle="combo" dx="22" fmlaLink="A12" fmlaRange="Næringsstoffinnhold!$A$54:$A$104" noThreeD="1" sel="31" val="16"/>
</file>

<file path=xl/ctrlProps/ctrlProp22.xml><?xml version="1.0" encoding="utf-8"?>
<formControlPr xmlns="http://schemas.microsoft.com/office/spreadsheetml/2009/9/main" objectType="Drop" dropLines="35" dropStyle="combo" dx="22" fmlaLink="A13" fmlaRange="Næringsstoffinnhold!$A$54:$A$104" noThreeD="1" sel="13" val="8"/>
</file>

<file path=xl/ctrlProps/ctrlProp23.xml><?xml version="1.0" encoding="utf-8"?>
<formControlPr xmlns="http://schemas.microsoft.com/office/spreadsheetml/2009/9/main" objectType="Drop" dropLines="35" dropStyle="combo" dx="22" fmlaLink="A14" fmlaRange="Næringsstoffinnhold!$A$54:$A$104" noThreeD="1" sel="5" val="0"/>
</file>

<file path=xl/ctrlProps/ctrlProp24.xml><?xml version="1.0" encoding="utf-8"?>
<formControlPr xmlns="http://schemas.microsoft.com/office/spreadsheetml/2009/9/main" objectType="Drop" dropLines="35" dropStyle="combo" dx="22" fmlaLink="A15" fmlaRange="Næringsstoffinnhold!$A$54:$A$104" noThreeD="1" sel="4" val="3"/>
</file>

<file path=xl/ctrlProps/ctrlProp25.xml><?xml version="1.0" encoding="utf-8"?>
<formControlPr xmlns="http://schemas.microsoft.com/office/spreadsheetml/2009/9/main" objectType="Drop" dropLines="35" dropStyle="combo" dx="22" fmlaLink="A16" fmlaRange="Næringsstoffinnhold!$A$54:$A$104" noThreeD="1" sel="5" val="16"/>
</file>

<file path=xl/ctrlProps/ctrlProp26.xml><?xml version="1.0" encoding="utf-8"?>
<formControlPr xmlns="http://schemas.microsoft.com/office/spreadsheetml/2009/9/main" objectType="Drop" dropLines="35" dropStyle="combo" dx="22" fmlaLink="A17" fmlaRange="Næringsstoffinnhold!$A$54:$A$104" noThreeD="1" sel="15" val="14"/>
</file>

<file path=xl/ctrlProps/ctrlProp27.xml><?xml version="1.0" encoding="utf-8"?>
<formControlPr xmlns="http://schemas.microsoft.com/office/spreadsheetml/2009/9/main" objectType="Drop" dropLines="35" dropStyle="combo" dx="22" fmlaLink="A18" fmlaRange="Næringsstoffinnhold!$A$54:$A$104" noThreeD="1" sel="14" val="13"/>
</file>

<file path=xl/ctrlProps/ctrlProp28.xml><?xml version="1.0" encoding="utf-8"?>
<formControlPr xmlns="http://schemas.microsoft.com/office/spreadsheetml/2009/9/main" objectType="Drop" dropLines="35" dropStyle="combo" dx="22" fmlaLink="A19" fmlaRange="Næringsstoffinnhold!$A$54:$A$104" noThreeD="1" sel="12" val="11"/>
</file>

<file path=xl/ctrlProps/ctrlProp29.xml><?xml version="1.0" encoding="utf-8"?>
<formControlPr xmlns="http://schemas.microsoft.com/office/spreadsheetml/2009/9/main" objectType="Drop" dropLines="35" dropStyle="combo" dx="22" fmlaLink="A20" fmlaRange="Næringsstoffinnhold!$A$54:$A$104" noThreeD="1" sel="22" val="14"/>
</file>

<file path=xl/ctrlProps/ctrlProp3.xml><?xml version="1.0" encoding="utf-8"?>
<formControlPr xmlns="http://schemas.microsoft.com/office/spreadsheetml/2009/9/main" objectType="Drop" dropLines="20" dropStyle="combo" dx="22" fmlaLink="A8" fmlaRange="Næringsstoffinnhold!$A$7:$A$51" noThreeD="1" sel="12" val="25"/>
</file>

<file path=xl/ctrlProps/ctrlProp30.xml><?xml version="1.0" encoding="utf-8"?>
<formControlPr xmlns="http://schemas.microsoft.com/office/spreadsheetml/2009/9/main" objectType="Drop" dropLines="35" dropStyle="combo" dx="22" fmlaLink="A21" fmlaRange="Næringsstoffinnhold!$A$54:$A$104" noThreeD="1" sel="31" val="13"/>
</file>

<file path=xl/ctrlProps/ctrlProp31.xml><?xml version="1.0" encoding="utf-8"?>
<formControlPr xmlns="http://schemas.microsoft.com/office/spreadsheetml/2009/9/main" objectType="Drop" dropLines="35" dropStyle="combo" dx="22" fmlaLink="A22" fmlaRange="Næringsstoffinnhold!$A$54:$A$104" noThreeD="1" sel="51" val="16"/>
</file>

<file path=xl/ctrlProps/ctrlProp32.xml><?xml version="1.0" encoding="utf-8"?>
<formControlPr xmlns="http://schemas.microsoft.com/office/spreadsheetml/2009/9/main" objectType="Drop" dropLines="35" dropStyle="combo" dx="22" fmlaLink="A24" fmlaRange="Næringsstoffinnhold!$A$106:$A$156" noThreeD="1" sel="32" val="3"/>
</file>

<file path=xl/ctrlProps/ctrlProp33.xml><?xml version="1.0" encoding="utf-8"?>
<formControlPr xmlns="http://schemas.microsoft.com/office/spreadsheetml/2009/9/main" objectType="Drop" dropLines="35" dropStyle="combo" dx="22" fmlaLink="A25" fmlaRange="Næringsstoffinnhold!$A$106:$A$156" noThreeD="1" sel="10" val="6"/>
</file>

<file path=xl/ctrlProps/ctrlProp34.xml><?xml version="1.0" encoding="utf-8"?>
<formControlPr xmlns="http://schemas.microsoft.com/office/spreadsheetml/2009/9/main" objectType="Drop" dropLines="35" dropStyle="combo" dx="22" fmlaLink="A26" fmlaRange="Næringsstoffinnhold!$A$106:$A$156" noThreeD="1" sel="33" val="16"/>
</file>

<file path=xl/ctrlProps/ctrlProp35.xml><?xml version="1.0" encoding="utf-8"?>
<formControlPr xmlns="http://schemas.microsoft.com/office/spreadsheetml/2009/9/main" objectType="Drop" dropLines="35" dropStyle="combo" dx="22" fmlaLink="A27" fmlaRange="Næringsstoffinnhold!$A$106:$A$156" noThreeD="1" sel="25" val="16"/>
</file>

<file path=xl/ctrlProps/ctrlProp36.xml><?xml version="1.0" encoding="utf-8"?>
<formControlPr xmlns="http://schemas.microsoft.com/office/spreadsheetml/2009/9/main" objectType="Drop" dropLines="35" dropStyle="combo" dx="22" fmlaLink="A28" fmlaRange="Næringsstoffinnhold!$A$106:$A$156" noThreeD="1" sel="29" val="12"/>
</file>

<file path=xl/ctrlProps/ctrlProp37.xml><?xml version="1.0" encoding="utf-8"?>
<formControlPr xmlns="http://schemas.microsoft.com/office/spreadsheetml/2009/9/main" objectType="Drop" dropLines="35" dropStyle="combo" dx="22" fmlaLink="A29" fmlaRange="Næringsstoffinnhold!$A$106:$A$156" noThreeD="1" sel="12" val="4"/>
</file>

<file path=xl/ctrlProps/ctrlProp38.xml><?xml version="1.0" encoding="utf-8"?>
<formControlPr xmlns="http://schemas.microsoft.com/office/spreadsheetml/2009/9/main" objectType="Drop" dropLines="35" dropStyle="combo" dx="22" fmlaLink="A30" fmlaRange="Næringsstoffinnhold!$A$106:$A$156" noThreeD="1" sel="4" val="0"/>
</file>

<file path=xl/ctrlProps/ctrlProp39.xml><?xml version="1.0" encoding="utf-8"?>
<formControlPr xmlns="http://schemas.microsoft.com/office/spreadsheetml/2009/9/main" objectType="Drop" dropLines="35" dropStyle="combo" dx="22" fmlaLink="A31" fmlaRange="Næringsstoffinnhold!$A$106:$A$156" noThreeD="1" sel="44" val="14"/>
</file>

<file path=xl/ctrlProps/ctrlProp4.xml><?xml version="1.0" encoding="utf-8"?>
<formControlPr xmlns="http://schemas.microsoft.com/office/spreadsheetml/2009/9/main" objectType="Drop" dropLines="20" dropStyle="combo" dx="22" fmlaLink="A9" fmlaRange="Næringsstoffinnhold!$A$7:$A$51" noThreeD="1" sel="16" val="15"/>
</file>

<file path=xl/ctrlProps/ctrlProp40.xml><?xml version="1.0" encoding="utf-8"?>
<formControlPr xmlns="http://schemas.microsoft.com/office/spreadsheetml/2009/9/main" objectType="Drop" dropLines="35" dropStyle="combo" dx="22" fmlaLink="A32" fmlaRange="Næringsstoffinnhold!$A$106:$A$156" noThreeD="1" sel="36" val="14"/>
</file>

<file path=xl/ctrlProps/ctrlProp41.xml><?xml version="1.0" encoding="utf-8"?>
<formControlPr xmlns="http://schemas.microsoft.com/office/spreadsheetml/2009/9/main" objectType="Drop" dropLines="35" dropStyle="combo" dx="22" fmlaLink="A33" fmlaRange="Næringsstoffinnhold!$A$106:$A$156" noThreeD="1" sel="28" val="14"/>
</file>

<file path=xl/ctrlProps/ctrlProp42.xml><?xml version="1.0" encoding="utf-8"?>
<formControlPr xmlns="http://schemas.microsoft.com/office/spreadsheetml/2009/9/main" objectType="Drop" dropLines="35" dropStyle="combo" dx="22" fmlaLink="A34" fmlaRange="Næringsstoffinnhold!$A$106:$A$156" noThreeD="1" sel="23" val="14"/>
</file>

<file path=xl/ctrlProps/ctrlProp43.xml><?xml version="1.0" encoding="utf-8"?>
<formControlPr xmlns="http://schemas.microsoft.com/office/spreadsheetml/2009/9/main" objectType="Drop" dropLines="35" dropStyle="combo" dx="22" fmlaLink="A35" fmlaRange="Næringsstoffinnhold!$A$106:$A$156" noThreeD="1" sel="49" val="15"/>
</file>

<file path=xl/ctrlProps/ctrlProp44.xml><?xml version="1.0" encoding="utf-8"?>
<formControlPr xmlns="http://schemas.microsoft.com/office/spreadsheetml/2009/9/main" objectType="Drop" dropLines="35" dropStyle="combo" dx="22" fmlaLink="A37" fmlaRange="Næringsstoffinnhold!$A$106:$A$156" noThreeD="1" sel="29" val="14"/>
</file>

<file path=xl/ctrlProps/ctrlProp45.xml><?xml version="1.0" encoding="utf-8"?>
<formControlPr xmlns="http://schemas.microsoft.com/office/spreadsheetml/2009/9/main" objectType="Drop" dropLines="35" dropStyle="combo" dx="22" fmlaLink="A36" fmlaRange="Næringsstoffinnhold!$A$106:$A$156" noThreeD="1" sel="42" val="14"/>
</file>

<file path=xl/ctrlProps/ctrlProp46.xml><?xml version="1.0" encoding="utf-8"?>
<formControlPr xmlns="http://schemas.microsoft.com/office/spreadsheetml/2009/9/main" objectType="Drop" dropLines="35" dropStyle="combo" dx="22" fmlaLink="A38" fmlaRange="Næringsstoffinnhold!$A$106:$A$156" noThreeD="1" sel="49" val="16"/>
</file>

<file path=xl/ctrlProps/ctrlProp5.xml><?xml version="1.0" encoding="utf-8"?>
<formControlPr xmlns="http://schemas.microsoft.com/office/spreadsheetml/2009/9/main" objectType="Drop" dropLines="20" dropStyle="combo" dx="22" fmlaLink="A10" fmlaRange="Næringsstoffinnhold!$A$7:$A$51" noThreeD="1" sel="10" val="5"/>
</file>

<file path=xl/ctrlProps/ctrlProp6.xml><?xml version="1.0" encoding="utf-8"?>
<formControlPr xmlns="http://schemas.microsoft.com/office/spreadsheetml/2009/9/main" objectType="Drop" dropLines="20" dropStyle="combo" dx="22" fmlaLink="A11" fmlaRange="Næringsstoffinnhold!$A$7:$A$51" noThreeD="1" sel="31" val="25"/>
</file>

<file path=xl/ctrlProps/ctrlProp7.xml><?xml version="1.0" encoding="utf-8"?>
<formControlPr xmlns="http://schemas.microsoft.com/office/spreadsheetml/2009/9/main" objectType="Drop" dropLines="20" dropStyle="combo" dx="22" fmlaLink="A12" fmlaRange="Næringsstoffinnhold!$A$7:$A$51" noThreeD="1" sel="32" val="25"/>
</file>

<file path=xl/ctrlProps/ctrlProp8.xml><?xml version="1.0" encoding="utf-8"?>
<formControlPr xmlns="http://schemas.microsoft.com/office/spreadsheetml/2009/9/main" objectType="Drop" dropLines="20" dropStyle="combo" dx="22" fmlaLink="A13" fmlaRange="Næringsstoffinnhold!$A$7:$A$51" noThreeD="1" sel="2" val="0"/>
</file>

<file path=xl/ctrlProps/ctrlProp9.xml><?xml version="1.0" encoding="utf-8"?>
<formControlPr xmlns="http://schemas.microsoft.com/office/spreadsheetml/2009/9/main" objectType="Drop" dropLines="20" dropStyle="combo" dx="22" fmlaLink="A14" fmlaRange="Næringsstoffinnhold!$A$7:$A$51" noThreeD="1" sel="1" val="0"/>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0</xdr:colOff>
          <xdr:row>6</xdr:row>
          <xdr:rowOff>200025</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19050</xdr:rowOff>
        </xdr:from>
        <xdr:to>
          <xdr:col>1</xdr:col>
          <xdr:colOff>0</xdr:colOff>
          <xdr:row>6</xdr:row>
          <xdr:rowOff>228600</xdr:rowOff>
        </xdr:to>
        <xdr:sp macro="" textlink="">
          <xdr:nvSpPr>
            <xdr:cNvPr id="19458" name="Drop Down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19050</xdr:rowOff>
        </xdr:from>
        <xdr:to>
          <xdr:col>1</xdr:col>
          <xdr:colOff>0</xdr:colOff>
          <xdr:row>8</xdr:row>
          <xdr:rowOff>0</xdr:rowOff>
        </xdr:to>
        <xdr:sp macro="" textlink="">
          <xdr:nvSpPr>
            <xdr:cNvPr id="19459" name="Drop Down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19050</xdr:rowOff>
        </xdr:from>
        <xdr:to>
          <xdr:col>1</xdr:col>
          <xdr:colOff>0</xdr:colOff>
          <xdr:row>9</xdr:row>
          <xdr:rowOff>0</xdr:rowOff>
        </xdr:to>
        <xdr:sp macro="" textlink="">
          <xdr:nvSpPr>
            <xdr:cNvPr id="19460" name="Drop Down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19050</xdr:rowOff>
        </xdr:from>
        <xdr:to>
          <xdr:col>1</xdr:col>
          <xdr:colOff>0</xdr:colOff>
          <xdr:row>10</xdr:row>
          <xdr:rowOff>0</xdr:rowOff>
        </xdr:to>
        <xdr:sp macro="" textlink="">
          <xdr:nvSpPr>
            <xdr:cNvPr id="19461" name="Drop Down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19050</xdr:rowOff>
        </xdr:from>
        <xdr:to>
          <xdr:col>1</xdr:col>
          <xdr:colOff>0</xdr:colOff>
          <xdr:row>11</xdr:row>
          <xdr:rowOff>0</xdr:rowOff>
        </xdr:to>
        <xdr:sp macro="" textlink="">
          <xdr:nvSpPr>
            <xdr:cNvPr id="19462" name="Drop Down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19050</xdr:rowOff>
        </xdr:from>
        <xdr:to>
          <xdr:col>1</xdr:col>
          <xdr:colOff>0</xdr:colOff>
          <xdr:row>12</xdr:row>
          <xdr:rowOff>0</xdr:rowOff>
        </xdr:to>
        <xdr:sp macro="" textlink="">
          <xdr:nvSpPr>
            <xdr:cNvPr id="19463" name="Drop Down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19050</xdr:rowOff>
        </xdr:from>
        <xdr:to>
          <xdr:col>1</xdr:col>
          <xdr:colOff>0</xdr:colOff>
          <xdr:row>13</xdr:row>
          <xdr:rowOff>0</xdr:rowOff>
        </xdr:to>
        <xdr:sp macro="" textlink="">
          <xdr:nvSpPr>
            <xdr:cNvPr id="19464" name="Drop Down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19050</xdr:rowOff>
        </xdr:from>
        <xdr:to>
          <xdr:col>1</xdr:col>
          <xdr:colOff>0</xdr:colOff>
          <xdr:row>14</xdr:row>
          <xdr:rowOff>0</xdr:rowOff>
        </xdr:to>
        <xdr:sp macro="" textlink="">
          <xdr:nvSpPr>
            <xdr:cNvPr id="19465" name="Drop Down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19050</xdr:rowOff>
        </xdr:from>
        <xdr:to>
          <xdr:col>1</xdr:col>
          <xdr:colOff>0</xdr:colOff>
          <xdr:row>15</xdr:row>
          <xdr:rowOff>0</xdr:rowOff>
        </xdr:to>
        <xdr:sp macro="" textlink="">
          <xdr:nvSpPr>
            <xdr:cNvPr id="19466" name="Drop Down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19050</xdr:rowOff>
        </xdr:from>
        <xdr:to>
          <xdr:col>1</xdr:col>
          <xdr:colOff>0</xdr:colOff>
          <xdr:row>16</xdr:row>
          <xdr:rowOff>0</xdr:rowOff>
        </xdr:to>
        <xdr:sp macro="" textlink="">
          <xdr:nvSpPr>
            <xdr:cNvPr id="19467" name="Drop Down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19050</xdr:rowOff>
        </xdr:from>
        <xdr:to>
          <xdr:col>1</xdr:col>
          <xdr:colOff>0</xdr:colOff>
          <xdr:row>17</xdr:row>
          <xdr:rowOff>0</xdr:rowOff>
        </xdr:to>
        <xdr:sp macro="" textlink="">
          <xdr:nvSpPr>
            <xdr:cNvPr id="19468" name="Drop Down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19050</xdr:rowOff>
        </xdr:from>
        <xdr:to>
          <xdr:col>1</xdr:col>
          <xdr:colOff>0</xdr:colOff>
          <xdr:row>18</xdr:row>
          <xdr:rowOff>0</xdr:rowOff>
        </xdr:to>
        <xdr:sp macro="" textlink="">
          <xdr:nvSpPr>
            <xdr:cNvPr id="19469" name="Drop Down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19050</xdr:rowOff>
        </xdr:from>
        <xdr:to>
          <xdr:col>1</xdr:col>
          <xdr:colOff>0</xdr:colOff>
          <xdr:row>19</xdr:row>
          <xdr:rowOff>0</xdr:rowOff>
        </xdr:to>
        <xdr:sp macro="" textlink="">
          <xdr:nvSpPr>
            <xdr:cNvPr id="19470" name="Drop Down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19050</xdr:rowOff>
        </xdr:from>
        <xdr:to>
          <xdr:col>1</xdr:col>
          <xdr:colOff>0</xdr:colOff>
          <xdr:row>20</xdr:row>
          <xdr:rowOff>0</xdr:rowOff>
        </xdr:to>
        <xdr:sp macro="" textlink="">
          <xdr:nvSpPr>
            <xdr:cNvPr id="19471" name="Drop Down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19050</xdr:rowOff>
        </xdr:from>
        <xdr:to>
          <xdr:col>1</xdr:col>
          <xdr:colOff>0</xdr:colOff>
          <xdr:row>21</xdr:row>
          <xdr:rowOff>0</xdr:rowOff>
        </xdr:to>
        <xdr:sp macro="" textlink="">
          <xdr:nvSpPr>
            <xdr:cNvPr id="19472" name="Drop Down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0</xdr:colOff>
          <xdr:row>8</xdr:row>
          <xdr:rowOff>19050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9525</xdr:rowOff>
        </xdr:from>
        <xdr:to>
          <xdr:col>1</xdr:col>
          <xdr:colOff>0</xdr:colOff>
          <xdr:row>9</xdr:row>
          <xdr:rowOff>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1</xdr:col>
          <xdr:colOff>0</xdr:colOff>
          <xdr:row>10</xdr:row>
          <xdr:rowOff>0</xdr:rowOff>
        </xdr:to>
        <xdr:sp macro="" textlink="">
          <xdr:nvSpPr>
            <xdr:cNvPr id="7180" name="Drop Down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9525</xdr:rowOff>
        </xdr:from>
        <xdr:to>
          <xdr:col>1</xdr:col>
          <xdr:colOff>0</xdr:colOff>
          <xdr:row>11</xdr:row>
          <xdr:rowOff>0</xdr:rowOff>
        </xdr:to>
        <xdr:sp macro="" textlink="">
          <xdr:nvSpPr>
            <xdr:cNvPr id="7181" name="Drop Down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1</xdr:col>
          <xdr:colOff>0</xdr:colOff>
          <xdr:row>12</xdr:row>
          <xdr:rowOff>0</xdr:rowOff>
        </xdr:to>
        <xdr:sp macro="" textlink="">
          <xdr:nvSpPr>
            <xdr:cNvPr id="7182" name="Drop Down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9525</xdr:rowOff>
        </xdr:from>
        <xdr:to>
          <xdr:col>1</xdr:col>
          <xdr:colOff>0</xdr:colOff>
          <xdr:row>13</xdr:row>
          <xdr:rowOff>0</xdr:rowOff>
        </xdr:to>
        <xdr:sp macro="" textlink="">
          <xdr:nvSpPr>
            <xdr:cNvPr id="7183" name="Drop Down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9525</xdr:rowOff>
        </xdr:from>
        <xdr:to>
          <xdr:col>1</xdr:col>
          <xdr:colOff>0</xdr:colOff>
          <xdr:row>14</xdr:row>
          <xdr:rowOff>0</xdr:rowOff>
        </xdr:to>
        <xdr:sp macro="" textlink="">
          <xdr:nvSpPr>
            <xdr:cNvPr id="7184" name="Drop Down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0</xdr:colOff>
          <xdr:row>15</xdr:row>
          <xdr:rowOff>0</xdr:rowOff>
        </xdr:to>
        <xdr:sp macro="" textlink="">
          <xdr:nvSpPr>
            <xdr:cNvPr id="7185" name="Drop Down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9525</xdr:rowOff>
        </xdr:from>
        <xdr:to>
          <xdr:col>1</xdr:col>
          <xdr:colOff>0</xdr:colOff>
          <xdr:row>16</xdr:row>
          <xdr:rowOff>0</xdr:rowOff>
        </xdr:to>
        <xdr:sp macro="" textlink="">
          <xdr:nvSpPr>
            <xdr:cNvPr id="7186" name="Drop Down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9525</xdr:rowOff>
        </xdr:from>
        <xdr:to>
          <xdr:col>1</xdr:col>
          <xdr:colOff>0</xdr:colOff>
          <xdr:row>17</xdr:row>
          <xdr:rowOff>0</xdr:rowOff>
        </xdr:to>
        <xdr:sp macro="" textlink="">
          <xdr:nvSpPr>
            <xdr:cNvPr id="7187" name="Drop Down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9525</xdr:rowOff>
        </xdr:from>
        <xdr:to>
          <xdr:col>1</xdr:col>
          <xdr:colOff>0</xdr:colOff>
          <xdr:row>18</xdr:row>
          <xdr:rowOff>0</xdr:rowOff>
        </xdr:to>
        <xdr:sp macro="" textlink="">
          <xdr:nvSpPr>
            <xdr:cNvPr id="7188" name="Drop Down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9525</xdr:rowOff>
        </xdr:from>
        <xdr:to>
          <xdr:col>1</xdr:col>
          <xdr:colOff>0</xdr:colOff>
          <xdr:row>19</xdr:row>
          <xdr:rowOff>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9525</xdr:rowOff>
        </xdr:from>
        <xdr:to>
          <xdr:col>1</xdr:col>
          <xdr:colOff>0</xdr:colOff>
          <xdr:row>20</xdr:row>
          <xdr:rowOff>0</xdr:rowOff>
        </xdr:to>
        <xdr:sp macro="" textlink="">
          <xdr:nvSpPr>
            <xdr:cNvPr id="7190" name="Drop Down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1</xdr:col>
          <xdr:colOff>0</xdr:colOff>
          <xdr:row>21</xdr:row>
          <xdr:rowOff>0</xdr:rowOff>
        </xdr:to>
        <xdr:sp macro="" textlink="">
          <xdr:nvSpPr>
            <xdr:cNvPr id="7191" name="Drop Down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9525</xdr:rowOff>
        </xdr:from>
        <xdr:to>
          <xdr:col>1</xdr:col>
          <xdr:colOff>0</xdr:colOff>
          <xdr:row>22</xdr:row>
          <xdr:rowOff>0</xdr:rowOff>
        </xdr:to>
        <xdr:sp macro="" textlink="">
          <xdr:nvSpPr>
            <xdr:cNvPr id="7192" name="Drop Down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9525</xdr:rowOff>
        </xdr:from>
        <xdr:to>
          <xdr:col>1</xdr:col>
          <xdr:colOff>0</xdr:colOff>
          <xdr:row>24</xdr:row>
          <xdr:rowOff>0</xdr:rowOff>
        </xdr:to>
        <xdr:sp macro="" textlink="">
          <xdr:nvSpPr>
            <xdr:cNvPr id="7193" name="Drop Down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1</xdr:col>
          <xdr:colOff>0</xdr:colOff>
          <xdr:row>25</xdr:row>
          <xdr:rowOff>0</xdr:rowOff>
        </xdr:to>
        <xdr:sp macro="" textlink="">
          <xdr:nvSpPr>
            <xdr:cNvPr id="7194" name="Drop Down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1</xdr:col>
          <xdr:colOff>0</xdr:colOff>
          <xdr:row>26</xdr:row>
          <xdr:rowOff>0</xdr:rowOff>
        </xdr:to>
        <xdr:sp macro="" textlink="">
          <xdr:nvSpPr>
            <xdr:cNvPr id="7195" name="Drop Down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1</xdr:col>
          <xdr:colOff>0</xdr:colOff>
          <xdr:row>27</xdr:row>
          <xdr:rowOff>0</xdr:rowOff>
        </xdr:to>
        <xdr:sp macro="" textlink="">
          <xdr:nvSpPr>
            <xdr:cNvPr id="7196" name="Drop Down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1</xdr:col>
          <xdr:colOff>0</xdr:colOff>
          <xdr:row>28</xdr:row>
          <xdr:rowOff>0</xdr:rowOff>
        </xdr:to>
        <xdr:sp macro="" textlink="">
          <xdr:nvSpPr>
            <xdr:cNvPr id="7197" name="Drop Down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1</xdr:col>
          <xdr:colOff>0</xdr:colOff>
          <xdr:row>29</xdr:row>
          <xdr:rowOff>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1</xdr:col>
          <xdr:colOff>0</xdr:colOff>
          <xdr:row>30</xdr:row>
          <xdr:rowOff>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0</xdr:colOff>
          <xdr:row>31</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9525</xdr:rowOff>
        </xdr:from>
        <xdr:to>
          <xdr:col>1</xdr:col>
          <xdr:colOff>0</xdr:colOff>
          <xdr:row>32</xdr:row>
          <xdr:rowOff>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9525</xdr:rowOff>
        </xdr:from>
        <xdr:to>
          <xdr:col>1</xdr:col>
          <xdr:colOff>0</xdr:colOff>
          <xdr:row>33</xdr:row>
          <xdr:rowOff>0</xdr:rowOff>
        </xdr:to>
        <xdr:sp macro="" textlink="">
          <xdr:nvSpPr>
            <xdr:cNvPr id="7202" name="Drop Down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9525</xdr:rowOff>
        </xdr:from>
        <xdr:to>
          <xdr:col>1</xdr:col>
          <xdr:colOff>0</xdr:colOff>
          <xdr:row>34</xdr:row>
          <xdr:rowOff>0</xdr:rowOff>
        </xdr:to>
        <xdr:sp macro="" textlink="">
          <xdr:nvSpPr>
            <xdr:cNvPr id="7203" name="Drop Down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9525</xdr:rowOff>
        </xdr:from>
        <xdr:to>
          <xdr:col>1</xdr:col>
          <xdr:colOff>0</xdr:colOff>
          <xdr:row>35</xdr:row>
          <xdr:rowOff>0</xdr:rowOff>
        </xdr:to>
        <xdr:sp macro="" textlink="">
          <xdr:nvSpPr>
            <xdr:cNvPr id="7204" name="Drop Down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9525</xdr:rowOff>
        </xdr:from>
        <xdr:to>
          <xdr:col>1</xdr:col>
          <xdr:colOff>0</xdr:colOff>
          <xdr:row>37</xdr:row>
          <xdr:rowOff>0</xdr:rowOff>
        </xdr:to>
        <xdr:sp macro="" textlink="">
          <xdr:nvSpPr>
            <xdr:cNvPr id="7210" name="Drop Down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9525</xdr:rowOff>
        </xdr:from>
        <xdr:to>
          <xdr:col>1</xdr:col>
          <xdr:colOff>0</xdr:colOff>
          <xdr:row>36</xdr:row>
          <xdr:rowOff>0</xdr:rowOff>
        </xdr:to>
        <xdr:sp macro="" textlink="">
          <xdr:nvSpPr>
            <xdr:cNvPr id="7211" name="Drop Down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9525</xdr:rowOff>
        </xdr:from>
        <xdr:to>
          <xdr:col>1</xdr:col>
          <xdr:colOff>0</xdr:colOff>
          <xdr:row>38</xdr:row>
          <xdr:rowOff>0</xdr:rowOff>
        </xdr:to>
        <xdr:sp macro="" textlink="">
          <xdr:nvSpPr>
            <xdr:cNvPr id="7212" name="Drop Down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47626</xdr:colOff>
      <xdr:row>9</xdr:row>
      <xdr:rowOff>66675</xdr:rowOff>
    </xdr:from>
    <xdr:to>
      <xdr:col>22</xdr:col>
      <xdr:colOff>152400</xdr:colOff>
      <xdr:row>24</xdr:row>
      <xdr:rowOff>74295</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25</xdr:row>
      <xdr:rowOff>133350</xdr:rowOff>
    </xdr:from>
    <xdr:to>
      <xdr:col>22</xdr:col>
      <xdr:colOff>212090</xdr:colOff>
      <xdr:row>40</xdr:row>
      <xdr:rowOff>0</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97156</xdr:colOff>
      <xdr:row>41</xdr:row>
      <xdr:rowOff>133350</xdr:rowOff>
    </xdr:from>
    <xdr:to>
      <xdr:col>22</xdr:col>
      <xdr:colOff>257175</xdr:colOff>
      <xdr:row>56</xdr:row>
      <xdr:rowOff>85725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104774</xdr:colOff>
      <xdr:row>58</xdr:row>
      <xdr:rowOff>9524</xdr:rowOff>
    </xdr:from>
    <xdr:to>
      <xdr:col>22</xdr:col>
      <xdr:colOff>238124</xdr:colOff>
      <xdr:row>72</xdr:row>
      <xdr:rowOff>47624</xdr:rowOff>
    </xdr:to>
    <xdr:graphicFrame macro="">
      <xdr:nvGraphicFramePr>
        <xdr:cNvPr id="5" name="Diagram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38100</xdr:colOff>
      <xdr:row>73</xdr:row>
      <xdr:rowOff>171450</xdr:rowOff>
    </xdr:from>
    <xdr:to>
      <xdr:col>22</xdr:col>
      <xdr:colOff>161926</xdr:colOff>
      <xdr:row>88</xdr:row>
      <xdr:rowOff>104776</xdr:rowOff>
    </xdr:to>
    <xdr:graphicFrame macro="">
      <xdr:nvGraphicFramePr>
        <xdr:cNvPr id="7" name="Diagramm 4">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H182"/>
  <sheetViews>
    <sheetView workbookViewId="0">
      <selection activeCell="G9" sqref="G9"/>
    </sheetView>
  </sheetViews>
  <sheetFormatPr baseColWidth="10" defaultColWidth="10.85546875" defaultRowHeight="15" x14ac:dyDescent="0.2"/>
  <cols>
    <col min="1" max="1" width="49.28515625" style="44" customWidth="1"/>
    <col min="2" max="2" width="43.5703125" style="44" customWidth="1"/>
    <col min="3" max="3" width="10.85546875" style="77"/>
    <col min="4" max="4" width="16.42578125" style="77" customWidth="1"/>
    <col min="5" max="5" width="13.28515625" style="77" customWidth="1"/>
    <col min="6" max="34" width="10.85546875" style="77"/>
    <col min="35" max="16384" width="10.85546875" style="44"/>
  </cols>
  <sheetData>
    <row r="1" spans="1:3" ht="37.15" customHeight="1" thickBot="1" x14ac:dyDescent="0.25">
      <c r="A1" s="2" t="s">
        <v>52</v>
      </c>
      <c r="B1" s="42" t="s">
        <v>144</v>
      </c>
    </row>
    <row r="2" spans="1:3" ht="15.75" thickBot="1" x14ac:dyDescent="0.25">
      <c r="A2" s="3" t="s">
        <v>38</v>
      </c>
      <c r="B2" s="58"/>
    </row>
    <row r="3" spans="1:3" ht="15.75" thickBot="1" x14ac:dyDescent="0.25">
      <c r="A3" s="4" t="s">
        <v>39</v>
      </c>
      <c r="B3" s="59"/>
    </row>
    <row r="4" spans="1:3" ht="15.75" thickBot="1" x14ac:dyDescent="0.25">
      <c r="A4" s="48" t="s">
        <v>40</v>
      </c>
      <c r="B4" s="60"/>
    </row>
    <row r="5" spans="1:3" ht="15.75" thickBot="1" x14ac:dyDescent="0.25">
      <c r="A5" s="4" t="s">
        <v>77</v>
      </c>
      <c r="B5" s="59"/>
    </row>
    <row r="6" spans="1:3" ht="15.75" thickBot="1" x14ac:dyDescent="0.25">
      <c r="A6" s="4" t="s">
        <v>78</v>
      </c>
      <c r="B6" s="59"/>
    </row>
    <row r="7" spans="1:3" ht="15.75" thickBot="1" x14ac:dyDescent="0.25">
      <c r="A7" s="77"/>
      <c r="B7" s="77"/>
    </row>
    <row r="8" spans="1:3" s="77" customFormat="1" ht="16.5" thickBot="1" x14ac:dyDescent="0.25">
      <c r="A8" s="40" t="s">
        <v>56</v>
      </c>
      <c r="B8" s="42"/>
    </row>
    <row r="9" spans="1:3" ht="28.5" customHeight="1" thickBot="1" x14ac:dyDescent="0.25">
      <c r="A9" s="4" t="s">
        <v>87</v>
      </c>
      <c r="B9" s="59"/>
      <c r="C9" s="33"/>
    </row>
    <row r="10" spans="1:3" ht="16.5" thickBot="1" x14ac:dyDescent="0.25">
      <c r="A10" s="43" t="s">
        <v>143</v>
      </c>
      <c r="B10" s="61"/>
      <c r="C10" s="33"/>
    </row>
    <row r="11" spans="1:3" ht="15.75" thickBot="1" x14ac:dyDescent="0.25">
      <c r="A11" s="4"/>
      <c r="B11" s="61"/>
      <c r="C11" s="33"/>
    </row>
    <row r="12" spans="1:3" ht="25.5" customHeight="1" thickBot="1" x14ac:dyDescent="0.25">
      <c r="A12" s="4"/>
      <c r="B12" s="61"/>
      <c r="C12" s="33"/>
    </row>
    <row r="13" spans="1:3" ht="16.5" thickBot="1" x14ac:dyDescent="0.25">
      <c r="A13" s="136" t="s">
        <v>169</v>
      </c>
      <c r="B13" s="140"/>
      <c r="C13" s="34"/>
    </row>
    <row r="14" spans="1:3" ht="15.75" thickBot="1" x14ac:dyDescent="0.25">
      <c r="A14" s="137" t="s">
        <v>86</v>
      </c>
      <c r="B14" s="140"/>
    </row>
    <row r="15" spans="1:3" ht="15.75" thickBot="1" x14ac:dyDescent="0.25">
      <c r="A15" s="138"/>
      <c r="B15" s="140"/>
    </row>
    <row r="16" spans="1:3" ht="15.75" thickBot="1" x14ac:dyDescent="0.25">
      <c r="A16" s="138"/>
      <c r="B16" s="140"/>
    </row>
    <row r="17" spans="1:3" ht="15.75" thickBot="1" x14ac:dyDescent="0.25">
      <c r="A17" s="138"/>
      <c r="B17" s="140"/>
    </row>
    <row r="18" spans="1:3" ht="15.75" thickBot="1" x14ac:dyDescent="0.25">
      <c r="A18" s="93" t="s">
        <v>58</v>
      </c>
      <c r="B18" s="139"/>
      <c r="C18" s="33"/>
    </row>
    <row r="19" spans="1:3" x14ac:dyDescent="0.2">
      <c r="A19" s="77"/>
      <c r="B19" s="77"/>
      <c r="C19" s="33"/>
    </row>
    <row r="20" spans="1:3" x14ac:dyDescent="0.2">
      <c r="A20" s="77" t="s">
        <v>166</v>
      </c>
      <c r="B20" s="77"/>
      <c r="C20" s="33"/>
    </row>
    <row r="21" spans="1:3" x14ac:dyDescent="0.2">
      <c r="A21" s="77"/>
      <c r="B21" s="77"/>
    </row>
    <row r="22" spans="1:3" x14ac:dyDescent="0.2">
      <c r="A22" s="77"/>
      <c r="B22" s="77"/>
    </row>
    <row r="23" spans="1:3" x14ac:dyDescent="0.2">
      <c r="A23" s="77"/>
      <c r="B23" s="77"/>
    </row>
    <row r="24" spans="1:3" s="77" customFormat="1" x14ac:dyDescent="0.2"/>
    <row r="25" spans="1:3" x14ac:dyDescent="0.2">
      <c r="A25" s="77"/>
      <c r="B25" s="77"/>
    </row>
    <row r="26" spans="1:3" ht="16.149999999999999" customHeight="1" x14ac:dyDescent="0.2">
      <c r="A26" s="77"/>
      <c r="B26" s="77"/>
    </row>
    <row r="27" spans="1:3" ht="52.15" customHeight="1" x14ac:dyDescent="0.2">
      <c r="A27" s="77"/>
      <c r="B27" s="77"/>
    </row>
    <row r="28" spans="1:3" ht="52.15" customHeight="1" x14ac:dyDescent="0.2">
      <c r="A28" s="77"/>
      <c r="B28" s="77"/>
    </row>
    <row r="29" spans="1:3" s="77" customFormat="1" ht="16.899999999999999" customHeight="1" x14ac:dyDescent="0.2"/>
    <row r="30" spans="1:3" s="77" customFormat="1" x14ac:dyDescent="0.2"/>
    <row r="31" spans="1:3" s="77" customFormat="1" x14ac:dyDescent="0.2"/>
    <row r="32" spans="1:3" s="77" customFormat="1" x14ac:dyDescent="0.2"/>
    <row r="33" s="77" customFormat="1" x14ac:dyDescent="0.2"/>
    <row r="34" s="77" customFormat="1" x14ac:dyDescent="0.2"/>
    <row r="35" s="77" customFormat="1" x14ac:dyDescent="0.2"/>
    <row r="36" s="77" customFormat="1" x14ac:dyDescent="0.2"/>
    <row r="37" s="77" customFormat="1" x14ac:dyDescent="0.2"/>
    <row r="38" s="77" customFormat="1" x14ac:dyDescent="0.2"/>
    <row r="39" s="77" customFormat="1" x14ac:dyDescent="0.2"/>
    <row r="40" s="77" customFormat="1" x14ac:dyDescent="0.2"/>
    <row r="41" s="77" customFormat="1" x14ac:dyDescent="0.2"/>
    <row r="42" s="77" customFormat="1" x14ac:dyDescent="0.2"/>
    <row r="43" s="77" customFormat="1" x14ac:dyDescent="0.2"/>
    <row r="44" s="77" customFormat="1" x14ac:dyDescent="0.2"/>
    <row r="45" s="77" customFormat="1" x14ac:dyDescent="0.2"/>
    <row r="46" s="77" customFormat="1" x14ac:dyDescent="0.2"/>
    <row r="47" s="77" customFormat="1" x14ac:dyDescent="0.2"/>
    <row r="48"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pans="1:2" s="77" customFormat="1" x14ac:dyDescent="0.2"/>
    <row r="178" spans="1:2" s="77" customFormat="1" x14ac:dyDescent="0.2">
      <c r="A178" s="44"/>
      <c r="B178" s="44"/>
    </row>
    <row r="179" spans="1:2" s="77" customFormat="1" x14ac:dyDescent="0.2">
      <c r="A179" s="44"/>
      <c r="B179" s="44"/>
    </row>
    <row r="180" spans="1:2" s="77" customFormat="1" x14ac:dyDescent="0.2">
      <c r="A180" s="44"/>
      <c r="B180" s="44"/>
    </row>
    <row r="181" spans="1:2" s="77" customFormat="1" x14ac:dyDescent="0.2">
      <c r="A181" s="44"/>
      <c r="B181" s="44"/>
    </row>
    <row r="182" spans="1:2" s="77" customFormat="1" x14ac:dyDescent="0.2">
      <c r="A182" s="44"/>
      <c r="B182" s="44"/>
    </row>
  </sheetData>
  <phoneticPr fontId="21"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1FA6-428B-4BA8-9D7E-E4E41657A88F}">
  <sheetPr codeName="Tabelle4"/>
  <dimension ref="A1:AO244"/>
  <sheetViews>
    <sheetView workbookViewId="0">
      <selection activeCell="I5" sqref="I5"/>
    </sheetView>
  </sheetViews>
  <sheetFormatPr baseColWidth="10" defaultColWidth="10.85546875" defaultRowHeight="14.25" x14ac:dyDescent="0.2"/>
  <cols>
    <col min="1" max="1" width="10.7109375" style="73" customWidth="1"/>
    <col min="2" max="2" width="10.85546875" style="73"/>
    <col min="3" max="3" width="13.28515625" style="73" customWidth="1"/>
    <col min="4" max="4" width="13.7109375" style="73" customWidth="1"/>
    <col min="5" max="5" width="14.140625" style="73" customWidth="1"/>
    <col min="6" max="6" width="49.140625" style="72" customWidth="1"/>
    <col min="7" max="41" width="10.85546875" style="72"/>
    <col min="42" max="16384" width="10.85546875" style="73"/>
  </cols>
  <sheetData>
    <row r="1" spans="1:6" ht="19.899999999999999" customHeight="1" x14ac:dyDescent="0.2">
      <c r="A1" s="259" t="s">
        <v>51</v>
      </c>
      <c r="B1" s="260"/>
      <c r="C1" s="260"/>
      <c r="D1" s="260"/>
      <c r="E1" s="260"/>
      <c r="F1" s="96"/>
    </row>
    <row r="2" spans="1:6" ht="28.9" customHeight="1" thickBot="1" x14ac:dyDescent="0.25">
      <c r="A2" s="271" t="s">
        <v>145</v>
      </c>
      <c r="B2" s="272"/>
      <c r="C2" s="272"/>
      <c r="D2" s="272"/>
      <c r="E2" s="272"/>
      <c r="F2" s="273"/>
    </row>
    <row r="3" spans="1:6" ht="17.649999999999999" customHeight="1" x14ac:dyDescent="0.2">
      <c r="A3" s="261" t="s">
        <v>46</v>
      </c>
      <c r="B3" s="269" t="s">
        <v>37</v>
      </c>
      <c r="C3" s="267" t="s">
        <v>49</v>
      </c>
      <c r="D3" s="267" t="s">
        <v>48</v>
      </c>
      <c r="E3" s="265" t="s">
        <v>47</v>
      </c>
      <c r="F3" s="263" t="s">
        <v>50</v>
      </c>
    </row>
    <row r="4" spans="1:6" ht="15" customHeight="1" thickBot="1" x14ac:dyDescent="0.25">
      <c r="A4" s="262"/>
      <c r="B4" s="270"/>
      <c r="C4" s="268"/>
      <c r="D4" s="268"/>
      <c r="E4" s="266"/>
      <c r="F4" s="264"/>
    </row>
    <row r="5" spans="1:6" ht="22.5" customHeight="1" thickBot="1" x14ac:dyDescent="0.25">
      <c r="A5" s="62">
        <f>'Grunnlegende informasjon'!$B$13</f>
        <v>0</v>
      </c>
      <c r="B5" s="63"/>
      <c r="C5" s="63"/>
      <c r="D5" s="63"/>
      <c r="E5" s="63"/>
      <c r="F5" s="63"/>
    </row>
    <row r="6" spans="1:6" ht="30" customHeight="1" thickBot="1" x14ac:dyDescent="0.25">
      <c r="A6" s="62">
        <f>'Grunnlegende informasjon'!$B$14</f>
        <v>0</v>
      </c>
      <c r="B6" s="50"/>
      <c r="C6" s="50"/>
      <c r="D6" s="50"/>
      <c r="E6" s="50"/>
      <c r="F6" s="50"/>
    </row>
    <row r="7" spans="1:6" ht="26.45" customHeight="1" thickBot="1" x14ac:dyDescent="0.25">
      <c r="A7" s="62">
        <f>'Grunnlegende informasjon'!$B$15</f>
        <v>0</v>
      </c>
      <c r="B7" s="50"/>
      <c r="C7" s="50"/>
      <c r="D7" s="50"/>
      <c r="E7" s="50"/>
      <c r="F7" s="50"/>
    </row>
    <row r="8" spans="1:6" ht="28.9" customHeight="1" thickBot="1" x14ac:dyDescent="0.25">
      <c r="A8" s="62">
        <f>'Grunnlegende informasjon'!$B$16</f>
        <v>0</v>
      </c>
      <c r="B8" s="50"/>
      <c r="C8" s="50"/>
      <c r="D8" s="50"/>
      <c r="E8" s="50"/>
      <c r="F8" s="50"/>
    </row>
    <row r="9" spans="1:6" ht="23.45" customHeight="1" thickBot="1" x14ac:dyDescent="0.25">
      <c r="A9" s="62">
        <f>'Grunnlegende informasjon'!$B$17</f>
        <v>0</v>
      </c>
      <c r="B9" s="50"/>
      <c r="C9" s="50"/>
      <c r="D9" s="50"/>
      <c r="E9" s="50"/>
      <c r="F9" s="50"/>
    </row>
    <row r="10" spans="1:6" ht="19.5" customHeight="1" thickBot="1" x14ac:dyDescent="0.3">
      <c r="A10" s="75" t="s">
        <v>68</v>
      </c>
      <c r="B10" s="75">
        <f>SUM(B5:B9)</f>
        <v>0</v>
      </c>
      <c r="C10" s="72"/>
      <c r="D10" s="72"/>
      <c r="E10" s="72"/>
    </row>
    <row r="11" spans="1:6" ht="19.5" customHeight="1" x14ac:dyDescent="0.2">
      <c r="A11" s="72"/>
      <c r="B11" s="72"/>
      <c r="C11" s="72"/>
      <c r="D11" s="72"/>
      <c r="E11" s="72"/>
    </row>
    <row r="12" spans="1:6" ht="19.5" customHeight="1" x14ac:dyDescent="0.2">
      <c r="A12" s="72"/>
      <c r="B12" s="72"/>
      <c r="C12" s="72"/>
      <c r="D12" s="72"/>
      <c r="E12" s="72"/>
    </row>
    <row r="13" spans="1:6" x14ac:dyDescent="0.2">
      <c r="A13" s="72"/>
      <c r="B13" s="72"/>
      <c r="C13" s="72"/>
      <c r="D13" s="72"/>
      <c r="E13" s="72"/>
    </row>
    <row r="14" spans="1:6" ht="19.5" customHeight="1" x14ac:dyDescent="0.2">
      <c r="A14" s="72"/>
      <c r="B14" s="72"/>
      <c r="C14" s="72"/>
      <c r="D14" s="72"/>
      <c r="E14" s="72"/>
    </row>
    <row r="15" spans="1:6" ht="19.5" customHeight="1" x14ac:dyDescent="0.2">
      <c r="A15" s="72"/>
      <c r="B15" s="72"/>
      <c r="C15" s="72"/>
      <c r="D15" s="72"/>
      <c r="E15" s="72"/>
    </row>
    <row r="16" spans="1:6" ht="19.5" customHeight="1" x14ac:dyDescent="0.2">
      <c r="A16" s="72"/>
      <c r="B16" s="72"/>
      <c r="C16" s="72"/>
      <c r="D16" s="72"/>
      <c r="E16" s="72"/>
    </row>
    <row r="17" spans="1:5" ht="19.5" customHeight="1" x14ac:dyDescent="0.2">
      <c r="A17" s="72"/>
      <c r="B17" s="72"/>
      <c r="C17" s="72"/>
      <c r="D17" s="72"/>
      <c r="E17" s="72"/>
    </row>
    <row r="18" spans="1:5" ht="19.5" customHeight="1" x14ac:dyDescent="0.2">
      <c r="A18" s="72"/>
      <c r="B18" s="72"/>
      <c r="C18" s="72"/>
      <c r="D18" s="72"/>
      <c r="E18" s="72"/>
    </row>
    <row r="19" spans="1:5" ht="19.5" customHeight="1" x14ac:dyDescent="0.2">
      <c r="A19" s="72"/>
      <c r="B19" s="72"/>
      <c r="C19" s="72"/>
      <c r="D19" s="72"/>
      <c r="E19" s="72"/>
    </row>
    <row r="20" spans="1:5" ht="19.5" customHeight="1" x14ac:dyDescent="0.2">
      <c r="A20" s="72"/>
      <c r="B20" s="72"/>
      <c r="C20" s="72"/>
      <c r="D20" s="72"/>
      <c r="E20" s="72"/>
    </row>
    <row r="21" spans="1:5" ht="19.5" customHeight="1" x14ac:dyDescent="0.2">
      <c r="A21" s="72"/>
      <c r="B21" s="72"/>
      <c r="C21" s="72"/>
      <c r="D21" s="72"/>
      <c r="E21" s="72"/>
    </row>
    <row r="22" spans="1:5" ht="19.5" customHeight="1" x14ac:dyDescent="0.2">
      <c r="A22" s="72"/>
      <c r="B22" s="72"/>
      <c r="C22" s="72"/>
      <c r="D22" s="72"/>
      <c r="E22" s="72"/>
    </row>
    <row r="23" spans="1:5" ht="19.5" customHeight="1" x14ac:dyDescent="0.2">
      <c r="A23" s="72"/>
      <c r="B23" s="72"/>
      <c r="C23" s="72"/>
      <c r="D23" s="72"/>
      <c r="E23" s="72"/>
    </row>
    <row r="24" spans="1:5" ht="19.5" customHeight="1" x14ac:dyDescent="0.2">
      <c r="A24" s="72"/>
      <c r="B24" s="72"/>
      <c r="C24" s="72"/>
      <c r="D24" s="72"/>
      <c r="E24" s="72"/>
    </row>
    <row r="25" spans="1:5" ht="19.5" customHeight="1" x14ac:dyDescent="0.2">
      <c r="A25" s="72"/>
      <c r="B25" s="72"/>
      <c r="C25" s="72"/>
      <c r="D25" s="72"/>
      <c r="E25" s="72"/>
    </row>
    <row r="26" spans="1:5" ht="19.5" customHeight="1" x14ac:dyDescent="0.2">
      <c r="A26" s="72"/>
      <c r="B26" s="72"/>
      <c r="C26" s="72"/>
      <c r="D26" s="72"/>
      <c r="E26" s="72"/>
    </row>
    <row r="27" spans="1:5" ht="19.5" customHeight="1" x14ac:dyDescent="0.2">
      <c r="A27" s="72"/>
      <c r="B27" s="72"/>
      <c r="C27" s="72"/>
      <c r="D27" s="72"/>
      <c r="E27" s="72"/>
    </row>
    <row r="28" spans="1:5" ht="19.5" customHeight="1" x14ac:dyDescent="0.2">
      <c r="A28" s="72"/>
      <c r="B28" s="72"/>
      <c r="C28" s="72"/>
      <c r="D28" s="72"/>
      <c r="E28" s="72"/>
    </row>
    <row r="29" spans="1:5" ht="19.5" customHeight="1" x14ac:dyDescent="0.2">
      <c r="A29" s="72"/>
      <c r="B29" s="72"/>
      <c r="C29" s="72"/>
      <c r="D29" s="72"/>
      <c r="E29" s="72"/>
    </row>
    <row r="30" spans="1:5" ht="19.5" customHeight="1" x14ac:dyDescent="0.2">
      <c r="A30" s="72"/>
      <c r="B30" s="72"/>
      <c r="C30" s="72"/>
      <c r="D30" s="72"/>
      <c r="E30" s="72"/>
    </row>
    <row r="31" spans="1:5" ht="19.5" customHeight="1" x14ac:dyDescent="0.2">
      <c r="A31" s="72"/>
      <c r="B31" s="72"/>
      <c r="C31" s="72"/>
      <c r="D31" s="72"/>
      <c r="E31" s="72"/>
    </row>
    <row r="32" spans="1:5" ht="19.5" customHeight="1" x14ac:dyDescent="0.2">
      <c r="A32" s="72"/>
      <c r="B32" s="72"/>
      <c r="C32" s="72"/>
      <c r="D32" s="72"/>
      <c r="E32" s="72"/>
    </row>
    <row r="33" spans="1:5" ht="19.5" customHeight="1" x14ac:dyDescent="0.2">
      <c r="A33" s="72"/>
      <c r="B33" s="72"/>
      <c r="C33" s="72"/>
      <c r="D33" s="72"/>
      <c r="E33" s="72"/>
    </row>
    <row r="34" spans="1:5" ht="19.5" customHeight="1" x14ac:dyDescent="0.2">
      <c r="A34" s="72"/>
      <c r="B34" s="72"/>
      <c r="C34" s="72"/>
      <c r="D34" s="72"/>
      <c r="E34" s="72"/>
    </row>
    <row r="35" spans="1:5" ht="19.5" customHeight="1" x14ac:dyDescent="0.2">
      <c r="A35" s="72"/>
      <c r="B35" s="72"/>
      <c r="C35" s="72"/>
      <c r="D35" s="72"/>
      <c r="E35" s="72"/>
    </row>
    <row r="36" spans="1:5" ht="19.5" customHeight="1" x14ac:dyDescent="0.2">
      <c r="A36" s="72"/>
      <c r="B36" s="72"/>
      <c r="C36" s="72"/>
      <c r="D36" s="72"/>
      <c r="E36" s="72"/>
    </row>
    <row r="37" spans="1:5" ht="19.5" customHeight="1" x14ac:dyDescent="0.2">
      <c r="A37" s="72"/>
      <c r="B37" s="72"/>
      <c r="C37" s="72"/>
      <c r="D37" s="72"/>
      <c r="E37" s="72"/>
    </row>
    <row r="38" spans="1:5" ht="19.5" customHeight="1" x14ac:dyDescent="0.2">
      <c r="A38" s="72"/>
      <c r="B38" s="72"/>
      <c r="C38" s="72"/>
      <c r="D38" s="72"/>
      <c r="E38" s="72"/>
    </row>
    <row r="39" spans="1:5" ht="19.5" customHeight="1" x14ac:dyDescent="0.2">
      <c r="A39" s="72"/>
      <c r="B39" s="72"/>
      <c r="C39" s="72"/>
      <c r="D39" s="72"/>
      <c r="E39" s="72"/>
    </row>
    <row r="40" spans="1:5" ht="19.5" customHeight="1" x14ac:dyDescent="0.2">
      <c r="A40" s="72"/>
      <c r="B40" s="72"/>
      <c r="C40" s="72"/>
      <c r="D40" s="72"/>
      <c r="E40" s="72"/>
    </row>
    <row r="41" spans="1:5" ht="19.5" customHeight="1" x14ac:dyDescent="0.2">
      <c r="A41" s="72"/>
      <c r="B41" s="72"/>
      <c r="C41" s="72"/>
      <c r="D41" s="72"/>
      <c r="E41" s="72"/>
    </row>
    <row r="42" spans="1:5" ht="19.5" customHeight="1" x14ac:dyDescent="0.2">
      <c r="A42" s="72"/>
      <c r="B42" s="72"/>
      <c r="C42" s="72"/>
      <c r="D42" s="72"/>
      <c r="E42" s="72"/>
    </row>
    <row r="43" spans="1:5" ht="19.5" customHeight="1" x14ac:dyDescent="0.2">
      <c r="A43" s="72"/>
      <c r="B43" s="72"/>
      <c r="C43" s="72"/>
      <c r="D43" s="72"/>
      <c r="E43" s="72"/>
    </row>
    <row r="44" spans="1:5" ht="19.5" customHeight="1" x14ac:dyDescent="0.2">
      <c r="A44" s="72"/>
      <c r="B44" s="72"/>
      <c r="C44" s="72"/>
      <c r="D44" s="72"/>
      <c r="E44" s="72"/>
    </row>
    <row r="45" spans="1:5" ht="19.5" customHeight="1" x14ac:dyDescent="0.2">
      <c r="A45" s="72"/>
      <c r="B45" s="72"/>
      <c r="C45" s="72"/>
      <c r="D45" s="72"/>
      <c r="E45" s="72"/>
    </row>
    <row r="46" spans="1:5" ht="19.5" customHeight="1" x14ac:dyDescent="0.2">
      <c r="A46" s="72"/>
      <c r="B46" s="72"/>
      <c r="C46" s="72"/>
      <c r="D46" s="72"/>
      <c r="E46" s="72"/>
    </row>
    <row r="47" spans="1:5" ht="19.5" customHeight="1" x14ac:dyDescent="0.2">
      <c r="A47" s="72"/>
      <c r="B47" s="72"/>
      <c r="C47" s="72"/>
      <c r="D47" s="72"/>
      <c r="E47" s="72"/>
    </row>
    <row r="48" spans="1:5" ht="19.5" customHeight="1" x14ac:dyDescent="0.2">
      <c r="A48" s="72"/>
      <c r="B48" s="72"/>
      <c r="C48" s="72"/>
      <c r="D48" s="72"/>
      <c r="E48" s="72"/>
    </row>
    <row r="49" spans="1:5" ht="19.5" customHeight="1" x14ac:dyDescent="0.2">
      <c r="A49" s="72"/>
      <c r="B49" s="72"/>
      <c r="C49" s="72"/>
      <c r="D49" s="72"/>
      <c r="E49" s="72"/>
    </row>
    <row r="50" spans="1:5" ht="19.5" customHeight="1" x14ac:dyDescent="0.2">
      <c r="A50" s="72"/>
      <c r="B50" s="72"/>
      <c r="C50" s="72"/>
      <c r="D50" s="72"/>
      <c r="E50" s="72"/>
    </row>
    <row r="51" spans="1:5" ht="19.5" customHeight="1" x14ac:dyDescent="0.2">
      <c r="A51" s="72"/>
      <c r="B51" s="72"/>
      <c r="C51" s="72"/>
      <c r="D51" s="72"/>
      <c r="E51" s="72"/>
    </row>
    <row r="52" spans="1:5" ht="19.5" customHeight="1" x14ac:dyDescent="0.2">
      <c r="A52" s="72"/>
      <c r="B52" s="72"/>
      <c r="C52" s="72"/>
      <c r="D52" s="72"/>
      <c r="E52" s="72"/>
    </row>
    <row r="53" spans="1:5" ht="19.5" customHeight="1" x14ac:dyDescent="0.2">
      <c r="A53" s="72"/>
      <c r="B53" s="72"/>
      <c r="C53" s="72"/>
      <c r="D53" s="72"/>
      <c r="E53" s="72"/>
    </row>
    <row r="54" spans="1:5" ht="19.5" customHeight="1" x14ac:dyDescent="0.2">
      <c r="A54" s="72"/>
      <c r="B54" s="72"/>
      <c r="C54" s="72"/>
      <c r="D54" s="72"/>
      <c r="E54" s="72"/>
    </row>
    <row r="55" spans="1:5" ht="19.5" customHeight="1" x14ac:dyDescent="0.2">
      <c r="A55" s="72"/>
      <c r="B55" s="72"/>
      <c r="C55" s="72"/>
      <c r="D55" s="72"/>
      <c r="E55" s="72"/>
    </row>
    <row r="56" spans="1:5" x14ac:dyDescent="0.2">
      <c r="C56" s="72"/>
      <c r="D56" s="72"/>
      <c r="E56" s="72"/>
    </row>
    <row r="57" spans="1:5" s="72" customFormat="1" ht="15" x14ac:dyDescent="0.25">
      <c r="A57" s="76"/>
    </row>
    <row r="58" spans="1:5" s="72" customFormat="1" x14ac:dyDescent="0.2"/>
    <row r="59" spans="1:5" s="72" customFormat="1" x14ac:dyDescent="0.2"/>
    <row r="60" spans="1:5" s="72" customFormat="1" x14ac:dyDescent="0.2"/>
    <row r="61" spans="1:5" s="72" customFormat="1" x14ac:dyDescent="0.2"/>
    <row r="62" spans="1:5" s="72" customFormat="1" x14ac:dyDescent="0.2"/>
    <row r="63" spans="1:5" s="72" customFormat="1" x14ac:dyDescent="0.2"/>
    <row r="64" spans="1:5" s="72" customFormat="1" x14ac:dyDescent="0.2"/>
    <row r="65" s="72" customFormat="1" x14ac:dyDescent="0.2"/>
    <row r="66" s="72" customFormat="1" x14ac:dyDescent="0.2"/>
    <row r="67" s="72" customFormat="1" x14ac:dyDescent="0.2"/>
    <row r="68" s="72" customFormat="1" x14ac:dyDescent="0.2"/>
    <row r="69" s="72" customFormat="1" x14ac:dyDescent="0.2"/>
    <row r="70" s="72" customFormat="1" x14ac:dyDescent="0.2"/>
    <row r="71" s="72" customFormat="1" x14ac:dyDescent="0.2"/>
    <row r="72" s="72" customFormat="1" x14ac:dyDescent="0.2"/>
    <row r="73" s="72" customFormat="1" x14ac:dyDescent="0.2"/>
    <row r="74" s="72" customFormat="1" x14ac:dyDescent="0.2"/>
    <row r="75" s="72" customFormat="1" x14ac:dyDescent="0.2"/>
    <row r="76" s="72" customFormat="1" x14ac:dyDescent="0.2"/>
    <row r="77" s="72" customFormat="1" x14ac:dyDescent="0.2"/>
    <row r="78" s="72" customFormat="1" x14ac:dyDescent="0.2"/>
    <row r="79" s="72" customFormat="1" x14ac:dyDescent="0.2"/>
    <row r="80" s="72" customFormat="1" x14ac:dyDescent="0.2"/>
    <row r="81" s="72" customFormat="1" x14ac:dyDescent="0.2"/>
    <row r="82" s="72" customFormat="1" x14ac:dyDescent="0.2"/>
    <row r="83" s="72" customFormat="1" x14ac:dyDescent="0.2"/>
    <row r="84" s="72" customFormat="1" x14ac:dyDescent="0.2"/>
    <row r="85" s="72" customFormat="1" x14ac:dyDescent="0.2"/>
    <row r="86" s="72" customFormat="1" x14ac:dyDescent="0.2"/>
    <row r="87" s="72" customFormat="1" x14ac:dyDescent="0.2"/>
    <row r="88" s="72" customFormat="1" x14ac:dyDescent="0.2"/>
    <row r="89" s="72" customFormat="1" x14ac:dyDescent="0.2"/>
    <row r="90" s="72" customFormat="1" x14ac:dyDescent="0.2"/>
    <row r="91" s="72" customFormat="1" x14ac:dyDescent="0.2"/>
    <row r="92" s="72" customFormat="1" x14ac:dyDescent="0.2"/>
    <row r="93" s="72" customFormat="1" x14ac:dyDescent="0.2"/>
    <row r="94" s="72" customFormat="1" x14ac:dyDescent="0.2"/>
    <row r="95" s="72" customFormat="1" x14ac:dyDescent="0.2"/>
    <row r="96" s="72" customFormat="1" x14ac:dyDescent="0.2"/>
    <row r="97" s="72" customFormat="1" x14ac:dyDescent="0.2"/>
    <row r="98" s="72" customFormat="1" x14ac:dyDescent="0.2"/>
    <row r="99" s="72" customFormat="1" x14ac:dyDescent="0.2"/>
    <row r="100" s="72" customFormat="1" x14ac:dyDescent="0.2"/>
    <row r="101" s="72" customFormat="1" x14ac:dyDescent="0.2"/>
    <row r="102" s="72" customFormat="1" x14ac:dyDescent="0.2"/>
    <row r="103" s="72" customFormat="1" x14ac:dyDescent="0.2"/>
    <row r="104" s="72" customFormat="1" x14ac:dyDescent="0.2"/>
    <row r="105" s="72" customFormat="1" x14ac:dyDescent="0.2"/>
    <row r="106" s="72" customFormat="1" x14ac:dyDescent="0.2"/>
    <row r="107" s="72" customFormat="1" x14ac:dyDescent="0.2"/>
    <row r="108" s="72" customFormat="1" x14ac:dyDescent="0.2"/>
    <row r="109" s="72" customFormat="1" x14ac:dyDescent="0.2"/>
    <row r="110" s="72" customFormat="1" x14ac:dyDescent="0.2"/>
    <row r="111" s="72" customFormat="1" x14ac:dyDescent="0.2"/>
    <row r="112" s="72" customFormat="1" x14ac:dyDescent="0.2"/>
    <row r="113" s="72" customFormat="1" x14ac:dyDescent="0.2"/>
    <row r="114" s="72" customFormat="1" x14ac:dyDescent="0.2"/>
    <row r="115" s="72" customFormat="1" x14ac:dyDescent="0.2"/>
    <row r="116" s="72" customFormat="1" x14ac:dyDescent="0.2"/>
    <row r="117" s="72" customFormat="1" x14ac:dyDescent="0.2"/>
    <row r="118" s="72" customFormat="1" x14ac:dyDescent="0.2"/>
    <row r="119" s="72" customFormat="1" x14ac:dyDescent="0.2"/>
    <row r="120" s="72" customFormat="1" x14ac:dyDescent="0.2"/>
    <row r="121" s="72" customFormat="1" x14ac:dyDescent="0.2"/>
    <row r="122" s="72" customFormat="1" x14ac:dyDescent="0.2"/>
    <row r="123" s="72" customFormat="1" x14ac:dyDescent="0.2"/>
    <row r="124" s="72" customFormat="1" x14ac:dyDescent="0.2"/>
    <row r="125" s="72" customFormat="1" x14ac:dyDescent="0.2"/>
    <row r="126" s="72" customFormat="1" x14ac:dyDescent="0.2"/>
    <row r="127" s="72" customFormat="1" x14ac:dyDescent="0.2"/>
    <row r="128" s="72" customFormat="1" x14ac:dyDescent="0.2"/>
    <row r="129" s="72" customFormat="1" x14ac:dyDescent="0.2"/>
    <row r="130" s="72" customFormat="1" x14ac:dyDescent="0.2"/>
    <row r="131" s="72" customFormat="1" x14ac:dyDescent="0.2"/>
    <row r="132" s="72" customFormat="1" x14ac:dyDescent="0.2"/>
    <row r="133" s="72" customFormat="1" x14ac:dyDescent="0.2"/>
    <row r="134" s="72" customFormat="1" x14ac:dyDescent="0.2"/>
    <row r="135" s="72" customFormat="1" x14ac:dyDescent="0.2"/>
    <row r="136" s="72" customFormat="1" x14ac:dyDescent="0.2"/>
    <row r="137" s="72" customFormat="1" x14ac:dyDescent="0.2"/>
    <row r="138" s="72" customFormat="1" x14ac:dyDescent="0.2"/>
    <row r="139" s="72" customFormat="1" x14ac:dyDescent="0.2"/>
    <row r="140" s="72" customFormat="1" x14ac:dyDescent="0.2"/>
    <row r="141" s="72" customFormat="1" x14ac:dyDescent="0.2"/>
    <row r="142" s="72" customFormat="1" x14ac:dyDescent="0.2"/>
    <row r="143" s="72" customFormat="1" x14ac:dyDescent="0.2"/>
    <row r="144" s="72" customFormat="1" x14ac:dyDescent="0.2"/>
    <row r="145" s="72" customFormat="1" x14ac:dyDescent="0.2"/>
    <row r="146" s="72" customFormat="1" x14ac:dyDescent="0.2"/>
    <row r="147" s="72" customFormat="1" x14ac:dyDescent="0.2"/>
    <row r="148" s="72" customFormat="1" x14ac:dyDescent="0.2"/>
    <row r="149" s="72" customFormat="1" x14ac:dyDescent="0.2"/>
    <row r="150" s="72" customFormat="1" x14ac:dyDescent="0.2"/>
    <row r="151" s="72" customFormat="1" x14ac:dyDescent="0.2"/>
    <row r="152" s="72" customFormat="1" x14ac:dyDescent="0.2"/>
    <row r="153" s="72" customFormat="1" x14ac:dyDescent="0.2"/>
    <row r="154" s="72" customFormat="1" x14ac:dyDescent="0.2"/>
    <row r="155" s="72" customFormat="1" x14ac:dyDescent="0.2"/>
    <row r="156" s="72" customFormat="1" x14ac:dyDescent="0.2"/>
    <row r="157" s="72" customFormat="1" x14ac:dyDescent="0.2"/>
    <row r="158" s="72" customFormat="1" x14ac:dyDescent="0.2"/>
    <row r="159" s="72" customFormat="1" x14ac:dyDescent="0.2"/>
    <row r="160" s="72" customFormat="1" x14ac:dyDescent="0.2"/>
    <row r="161" s="72" customFormat="1" x14ac:dyDescent="0.2"/>
    <row r="162" s="72" customFormat="1" x14ac:dyDescent="0.2"/>
    <row r="163" s="72" customFormat="1" x14ac:dyDescent="0.2"/>
    <row r="164" s="72" customFormat="1" x14ac:dyDescent="0.2"/>
    <row r="165" s="72" customFormat="1" x14ac:dyDescent="0.2"/>
    <row r="166" s="72" customFormat="1" x14ac:dyDescent="0.2"/>
    <row r="167" s="72" customFormat="1" x14ac:dyDescent="0.2"/>
    <row r="168" s="72" customFormat="1" x14ac:dyDescent="0.2"/>
    <row r="169" s="72" customFormat="1" x14ac:dyDescent="0.2"/>
    <row r="170" s="72" customFormat="1" x14ac:dyDescent="0.2"/>
    <row r="171" s="72" customFormat="1" x14ac:dyDescent="0.2"/>
    <row r="172" s="72" customFormat="1" x14ac:dyDescent="0.2"/>
    <row r="173" s="72" customFormat="1" x14ac:dyDescent="0.2"/>
    <row r="174" s="72" customFormat="1" x14ac:dyDescent="0.2"/>
    <row r="175" s="72" customFormat="1" x14ac:dyDescent="0.2"/>
    <row r="176" s="72" customFormat="1" x14ac:dyDescent="0.2"/>
    <row r="177" s="72" customFormat="1" x14ac:dyDescent="0.2"/>
    <row r="178" s="72" customFormat="1" x14ac:dyDescent="0.2"/>
    <row r="179" s="72" customFormat="1" x14ac:dyDescent="0.2"/>
    <row r="180" s="72" customFormat="1" x14ac:dyDescent="0.2"/>
    <row r="181" s="72" customFormat="1" x14ac:dyDescent="0.2"/>
    <row r="182" s="72" customFormat="1" x14ac:dyDescent="0.2"/>
    <row r="183" s="72" customFormat="1" x14ac:dyDescent="0.2"/>
    <row r="184" s="72" customFormat="1" x14ac:dyDescent="0.2"/>
    <row r="185" s="72" customFormat="1" x14ac:dyDescent="0.2"/>
    <row r="186" s="72" customFormat="1" x14ac:dyDescent="0.2"/>
    <row r="187" s="72" customFormat="1" x14ac:dyDescent="0.2"/>
    <row r="188" s="72" customFormat="1" x14ac:dyDescent="0.2"/>
    <row r="189" s="72" customFormat="1" x14ac:dyDescent="0.2"/>
    <row r="190" s="72" customFormat="1" x14ac:dyDescent="0.2"/>
    <row r="191" s="72" customFormat="1" x14ac:dyDescent="0.2"/>
    <row r="192" s="72" customFormat="1" x14ac:dyDescent="0.2"/>
    <row r="193" s="72" customFormat="1" x14ac:dyDescent="0.2"/>
    <row r="194" s="72" customFormat="1" x14ac:dyDescent="0.2"/>
    <row r="195" s="72" customFormat="1" x14ac:dyDescent="0.2"/>
    <row r="196" s="72" customFormat="1" x14ac:dyDescent="0.2"/>
    <row r="197" s="72" customFormat="1" x14ac:dyDescent="0.2"/>
    <row r="198" s="72" customFormat="1" x14ac:dyDescent="0.2"/>
    <row r="199" s="72" customFormat="1" x14ac:dyDescent="0.2"/>
    <row r="200" s="72" customFormat="1" x14ac:dyDescent="0.2"/>
    <row r="201" s="72" customFormat="1" x14ac:dyDescent="0.2"/>
    <row r="202" s="72" customFormat="1" x14ac:dyDescent="0.2"/>
    <row r="203" s="72" customFormat="1" x14ac:dyDescent="0.2"/>
    <row r="204" s="72" customFormat="1" x14ac:dyDescent="0.2"/>
    <row r="205" s="72" customFormat="1" x14ac:dyDescent="0.2"/>
    <row r="206" s="72" customFormat="1" x14ac:dyDescent="0.2"/>
    <row r="207" s="72" customFormat="1" x14ac:dyDescent="0.2"/>
    <row r="208" s="72" customFormat="1" x14ac:dyDescent="0.2"/>
    <row r="209" s="72" customFormat="1" x14ac:dyDescent="0.2"/>
    <row r="210" s="72" customFormat="1" x14ac:dyDescent="0.2"/>
    <row r="211" s="72" customFormat="1" x14ac:dyDescent="0.2"/>
    <row r="212" s="72" customFormat="1" x14ac:dyDescent="0.2"/>
    <row r="213" s="72" customFormat="1" x14ac:dyDescent="0.2"/>
    <row r="214" s="72" customFormat="1" x14ac:dyDescent="0.2"/>
    <row r="215" s="72" customFormat="1" x14ac:dyDescent="0.2"/>
    <row r="216" s="72" customFormat="1" x14ac:dyDescent="0.2"/>
    <row r="217" s="72" customFormat="1" x14ac:dyDescent="0.2"/>
    <row r="218" s="72" customFormat="1" x14ac:dyDescent="0.2"/>
    <row r="219" s="72" customFormat="1" x14ac:dyDescent="0.2"/>
    <row r="220" s="72" customFormat="1" x14ac:dyDescent="0.2"/>
    <row r="221" s="72" customFormat="1" x14ac:dyDescent="0.2"/>
    <row r="222" s="72" customFormat="1" x14ac:dyDescent="0.2"/>
    <row r="223" s="72" customFormat="1" x14ac:dyDescent="0.2"/>
    <row r="224" s="72" customFormat="1" x14ac:dyDescent="0.2"/>
    <row r="225" s="72" customFormat="1" x14ac:dyDescent="0.2"/>
    <row r="226" s="72" customFormat="1" x14ac:dyDescent="0.2"/>
    <row r="227" s="72" customFormat="1" x14ac:dyDescent="0.2"/>
    <row r="228" s="72" customFormat="1" x14ac:dyDescent="0.2"/>
    <row r="229" s="72" customFormat="1" x14ac:dyDescent="0.2"/>
    <row r="230" s="72" customFormat="1" x14ac:dyDescent="0.2"/>
    <row r="231" s="72" customFormat="1" x14ac:dyDescent="0.2"/>
    <row r="232" s="72" customFormat="1" x14ac:dyDescent="0.2"/>
    <row r="233" s="72" customFormat="1" x14ac:dyDescent="0.2"/>
    <row r="234" s="72" customFormat="1" x14ac:dyDescent="0.2"/>
    <row r="235" s="72" customFormat="1" x14ac:dyDescent="0.2"/>
    <row r="236" s="72" customFormat="1" x14ac:dyDescent="0.2"/>
    <row r="237" s="72" customFormat="1" x14ac:dyDescent="0.2"/>
    <row r="238" s="72" customFormat="1" x14ac:dyDescent="0.2"/>
    <row r="239" s="72" customFormat="1" x14ac:dyDescent="0.2"/>
    <row r="240" s="72" customFormat="1" x14ac:dyDescent="0.2"/>
    <row r="241" s="72" customFormat="1" x14ac:dyDescent="0.2"/>
    <row r="242" s="72" customFormat="1" x14ac:dyDescent="0.2"/>
    <row r="243" s="72" customFormat="1" x14ac:dyDescent="0.2"/>
    <row r="244" s="72" customFormat="1" x14ac:dyDescent="0.2"/>
  </sheetData>
  <mergeCells count="8">
    <mergeCell ref="A1:E1"/>
    <mergeCell ref="A3:A4"/>
    <mergeCell ref="F3:F4"/>
    <mergeCell ref="E3:E4"/>
    <mergeCell ref="D3:D4"/>
    <mergeCell ref="C3:C4"/>
    <mergeCell ref="B3:B4"/>
    <mergeCell ref="A2:F2"/>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BT265"/>
  <sheetViews>
    <sheetView topLeftCell="A7" zoomScaleNormal="100" workbookViewId="0">
      <selection activeCell="C10" sqref="C10"/>
    </sheetView>
  </sheetViews>
  <sheetFormatPr baseColWidth="10" defaultColWidth="10.85546875" defaultRowHeight="14.25" x14ac:dyDescent="0.2"/>
  <cols>
    <col min="1" max="1" width="20.28515625" style="73" customWidth="1"/>
    <col min="2" max="2" width="7.42578125" style="73" customWidth="1"/>
    <col min="3" max="3" width="5.7109375" style="73" customWidth="1"/>
    <col min="4" max="4" width="8.28515625" style="73" customWidth="1"/>
    <col min="5" max="5" width="6.85546875" style="73" customWidth="1"/>
    <col min="6" max="6" width="5.7109375" style="73" customWidth="1"/>
    <col min="7" max="7" width="8.28515625" style="73" customWidth="1"/>
    <col min="8" max="8" width="6.7109375" style="73" customWidth="1"/>
    <col min="9" max="9" width="5.7109375" style="73" customWidth="1"/>
    <col min="10" max="10" width="7.140625" style="73" customWidth="1"/>
    <col min="11" max="11" width="8" style="73" customWidth="1"/>
    <col min="12" max="12" width="5.5703125" style="73" customWidth="1"/>
    <col min="13" max="13" width="6.28515625" style="73" customWidth="1"/>
    <col min="14" max="14" width="6.7109375" style="73" customWidth="1"/>
    <col min="15" max="15" width="5.28515625" style="73" customWidth="1"/>
    <col min="16" max="16" width="6.5703125" style="73" customWidth="1"/>
    <col min="17" max="17" width="0.140625" style="73" hidden="1" customWidth="1"/>
    <col min="18" max="18" width="11.85546875" style="73" customWidth="1"/>
    <col min="19" max="20" width="10.85546875" style="73"/>
    <col min="21" max="21" width="10.5703125" style="73" customWidth="1"/>
    <col min="22" max="22" width="10.85546875" style="73"/>
    <col min="23" max="23" width="10.7109375" style="73" customWidth="1"/>
    <col min="24" max="24" width="11.42578125" style="73" hidden="1" customWidth="1"/>
    <col min="25" max="25" width="11.42578125" style="73" customWidth="1"/>
    <col min="26" max="26" width="10.7109375" style="73" customWidth="1"/>
    <col min="27" max="28" width="10.5703125" style="73" customWidth="1"/>
    <col min="29" max="30" width="10.85546875" style="73"/>
    <col min="31" max="31" width="11.85546875" style="73" hidden="1" customWidth="1"/>
    <col min="32" max="32" width="11.28515625" style="73" customWidth="1"/>
    <col min="33" max="33" width="10.85546875" style="73"/>
    <col min="34" max="34" width="10.85546875" style="73" customWidth="1"/>
    <col min="35" max="36" width="10.85546875" style="73"/>
    <col min="37" max="37" width="10.5703125" style="73" customWidth="1"/>
    <col min="38" max="38" width="11.85546875" style="73" hidden="1" customWidth="1"/>
    <col min="39" max="39" width="11.42578125" style="73" customWidth="1"/>
    <col min="40" max="40" width="10.85546875" style="73"/>
    <col min="41" max="43" width="10.85546875" style="72"/>
    <col min="44" max="44" width="10.7109375" style="72" customWidth="1"/>
    <col min="45" max="45" width="0.140625" style="72" hidden="1" customWidth="1"/>
    <col min="46" max="46" width="11.140625" style="72" customWidth="1"/>
    <col min="47" max="72" width="10.85546875" style="72"/>
    <col min="73" max="16384" width="10.85546875" style="73"/>
  </cols>
  <sheetData>
    <row r="1" spans="1:51" ht="15.4" customHeight="1" x14ac:dyDescent="0.2">
      <c r="A1" s="297" t="s">
        <v>176</v>
      </c>
      <c r="B1" s="298"/>
      <c r="C1" s="298"/>
      <c r="D1" s="298"/>
      <c r="E1" s="298"/>
      <c r="F1" s="298"/>
      <c r="G1" s="298"/>
      <c r="H1" s="298"/>
      <c r="I1" s="298"/>
      <c r="J1" s="298"/>
      <c r="K1" s="298"/>
      <c r="L1" s="298"/>
      <c r="M1" s="298"/>
      <c r="N1" s="298"/>
      <c r="O1" s="298"/>
      <c r="P1" s="299"/>
      <c r="Q1" s="72"/>
      <c r="R1" s="72"/>
      <c r="S1" s="72"/>
      <c r="T1" s="72"/>
      <c r="U1" s="72"/>
      <c r="V1" s="72"/>
      <c r="W1" s="72"/>
      <c r="X1" s="72"/>
      <c r="Y1" s="72"/>
      <c r="Z1" s="72"/>
      <c r="AA1" s="72"/>
      <c r="AB1" s="72"/>
      <c r="AC1" s="72"/>
      <c r="AD1" s="72"/>
      <c r="AE1" s="72"/>
      <c r="AF1" s="72"/>
      <c r="AG1" s="72"/>
      <c r="AH1" s="72"/>
      <c r="AI1" s="72"/>
      <c r="AJ1" s="72"/>
      <c r="AK1" s="72"/>
      <c r="AL1" s="72"/>
      <c r="AM1" s="72"/>
      <c r="AN1" s="72"/>
    </row>
    <row r="2" spans="1:51" ht="51.75" customHeight="1" thickBot="1" x14ac:dyDescent="0.25">
      <c r="A2" s="294" t="s">
        <v>170</v>
      </c>
      <c r="B2" s="295"/>
      <c r="C2" s="295"/>
      <c r="D2" s="295"/>
      <c r="E2" s="295"/>
      <c r="F2" s="295"/>
      <c r="G2" s="295"/>
      <c r="H2" s="295"/>
      <c r="I2" s="295"/>
      <c r="J2" s="295"/>
      <c r="K2" s="295"/>
      <c r="L2" s="295"/>
      <c r="M2" s="295"/>
      <c r="N2" s="295"/>
      <c r="O2" s="295"/>
      <c r="P2" s="296"/>
      <c r="Q2" s="72"/>
      <c r="R2" s="72"/>
      <c r="S2" s="72"/>
      <c r="T2" s="72"/>
      <c r="U2" s="72"/>
      <c r="V2" s="72"/>
      <c r="W2" s="72"/>
      <c r="X2" s="72"/>
      <c r="Y2" s="72"/>
      <c r="Z2" s="72"/>
      <c r="AA2" s="72"/>
      <c r="AB2" s="72"/>
      <c r="AC2" s="72"/>
      <c r="AD2" s="72"/>
      <c r="AE2" s="72"/>
      <c r="AF2" s="72"/>
      <c r="AG2" s="72"/>
      <c r="AH2" s="72"/>
      <c r="AI2" s="72"/>
      <c r="AJ2" s="72"/>
      <c r="AK2" s="72"/>
      <c r="AL2" s="72"/>
      <c r="AM2" s="72"/>
      <c r="AN2" s="72"/>
    </row>
    <row r="3" spans="1:51" ht="14.65" customHeight="1" thickBot="1" x14ac:dyDescent="0.3">
      <c r="A3" s="308" t="s">
        <v>70</v>
      </c>
      <c r="B3" s="304" t="s">
        <v>69</v>
      </c>
      <c r="C3" s="305"/>
      <c r="D3" s="305"/>
      <c r="E3" s="305"/>
      <c r="F3" s="305"/>
      <c r="G3" s="305"/>
      <c r="H3" s="305"/>
      <c r="I3" s="305"/>
      <c r="J3" s="305"/>
      <c r="K3" s="305"/>
      <c r="L3" s="305"/>
      <c r="M3" s="305"/>
      <c r="N3" s="305"/>
      <c r="O3" s="305"/>
      <c r="P3" s="306"/>
      <c r="Q3" s="106">
        <f>'Grunnlegende informasjon'!$B$13</f>
        <v>0</v>
      </c>
      <c r="R3" s="72"/>
      <c r="S3" s="72"/>
      <c r="T3" s="72"/>
      <c r="U3" s="72"/>
      <c r="V3" s="72"/>
      <c r="W3" s="72"/>
      <c r="X3" s="72"/>
      <c r="Y3" s="72"/>
      <c r="Z3" s="72"/>
      <c r="AA3" s="72"/>
      <c r="AB3" s="72"/>
      <c r="AC3" s="72"/>
      <c r="AD3" s="72"/>
      <c r="AF3" s="72"/>
      <c r="AG3" s="72"/>
      <c r="AH3" s="72"/>
      <c r="AI3" s="72"/>
      <c r="AJ3" s="72"/>
      <c r="AK3" s="72"/>
      <c r="AL3" s="72"/>
      <c r="AM3" s="72"/>
      <c r="AN3" s="72"/>
    </row>
    <row r="4" spans="1:51" ht="14.65" customHeight="1" thickBot="1" x14ac:dyDescent="0.3">
      <c r="A4" s="308"/>
      <c r="B4" s="307">
        <f>'Grunnlegende informasjon'!$B$13</f>
        <v>0</v>
      </c>
      <c r="C4" s="307"/>
      <c r="D4" s="307"/>
      <c r="E4" s="301">
        <f>'Grunnlegende informasjon'!$B$14</f>
        <v>0</v>
      </c>
      <c r="F4" s="302"/>
      <c r="G4" s="303"/>
      <c r="H4" s="301">
        <f>'Grunnlegende informasjon'!$B$15</f>
        <v>0</v>
      </c>
      <c r="I4" s="302"/>
      <c r="J4" s="303"/>
      <c r="K4" s="307">
        <f>'Grunnlegende informasjon'!$B$16</f>
        <v>0</v>
      </c>
      <c r="L4" s="307"/>
      <c r="M4" s="307"/>
      <c r="N4" s="301">
        <f>'Grunnlegende informasjon'!$B$17</f>
        <v>0</v>
      </c>
      <c r="O4" s="302"/>
      <c r="P4" s="303"/>
      <c r="Q4" s="203"/>
      <c r="R4" s="310">
        <f>'Grunnlegende informasjon'!$B$13</f>
        <v>0</v>
      </c>
      <c r="S4" s="310"/>
      <c r="T4" s="310"/>
      <c r="U4" s="310"/>
      <c r="V4" s="310"/>
      <c r="W4" s="311"/>
      <c r="X4" s="327">
        <f>'Grunnlegende informasjon'!$B$14</f>
        <v>0</v>
      </c>
      <c r="Y4" s="328"/>
      <c r="Z4" s="328"/>
      <c r="AA4" s="328"/>
      <c r="AB4" s="328"/>
      <c r="AC4" s="328"/>
      <c r="AD4" s="329"/>
      <c r="AE4" s="324">
        <f>'Grunnlegende informasjon'!$B$15</f>
        <v>0</v>
      </c>
      <c r="AF4" s="325"/>
      <c r="AG4" s="325"/>
      <c r="AH4" s="325"/>
      <c r="AI4" s="325"/>
      <c r="AJ4" s="325"/>
      <c r="AK4" s="326"/>
      <c r="AL4" s="339">
        <f>'Grunnlegende informasjon'!$B$16</f>
        <v>0</v>
      </c>
      <c r="AM4" s="340"/>
      <c r="AN4" s="340"/>
      <c r="AO4" s="340"/>
      <c r="AP4" s="340"/>
      <c r="AQ4" s="340"/>
      <c r="AR4" s="341"/>
      <c r="AS4" s="342">
        <f>'Grunnlegende informasjon'!$B$17</f>
        <v>0</v>
      </c>
      <c r="AT4" s="343"/>
      <c r="AU4" s="343"/>
      <c r="AV4" s="343"/>
      <c r="AW4" s="343"/>
      <c r="AX4" s="343"/>
      <c r="AY4" s="344"/>
    </row>
    <row r="5" spans="1:51" ht="15" customHeight="1" x14ac:dyDescent="0.25">
      <c r="A5" s="308"/>
      <c r="B5" s="189"/>
      <c r="C5" s="227">
        <f>Vekstkalender!$B$5</f>
        <v>0</v>
      </c>
      <c r="D5" s="189"/>
      <c r="E5" s="190"/>
      <c r="F5" s="226">
        <f>Vekstkalender!$B$6</f>
        <v>0</v>
      </c>
      <c r="G5" s="191"/>
      <c r="H5" s="190"/>
      <c r="I5" s="198">
        <f>Vekstkalender!$B$7</f>
        <v>0</v>
      </c>
      <c r="J5" s="191"/>
      <c r="K5" s="189"/>
      <c r="L5" s="227">
        <f>Vekstkalender!$B$8</f>
        <v>0</v>
      </c>
      <c r="M5" s="189"/>
      <c r="N5" s="190"/>
      <c r="O5" s="226">
        <f>Vekstkalender!$B$9</f>
        <v>0</v>
      </c>
      <c r="P5" s="191"/>
      <c r="Q5" s="292" t="s">
        <v>65</v>
      </c>
      <c r="R5" s="286" t="s">
        <v>53</v>
      </c>
      <c r="S5" s="98" t="s">
        <v>2</v>
      </c>
      <c r="T5" s="98" t="s">
        <v>3</v>
      </c>
      <c r="U5" s="98" t="s">
        <v>4</v>
      </c>
      <c r="V5" s="98" t="s">
        <v>6</v>
      </c>
      <c r="W5" s="98" t="s">
        <v>7</v>
      </c>
      <c r="X5" s="288" t="s">
        <v>65</v>
      </c>
      <c r="Y5" s="288" t="s">
        <v>53</v>
      </c>
      <c r="Z5" s="97" t="s">
        <v>2</v>
      </c>
      <c r="AA5" s="97" t="s">
        <v>3</v>
      </c>
      <c r="AB5" s="97" t="s">
        <v>4</v>
      </c>
      <c r="AC5" s="97" t="s">
        <v>6</v>
      </c>
      <c r="AD5" s="97" t="s">
        <v>7</v>
      </c>
      <c r="AE5" s="290" t="s">
        <v>65</v>
      </c>
      <c r="AF5" s="290" t="s">
        <v>53</v>
      </c>
      <c r="AG5" s="99" t="s">
        <v>2</v>
      </c>
      <c r="AH5" s="99" t="s">
        <v>3</v>
      </c>
      <c r="AI5" s="99" t="s">
        <v>4</v>
      </c>
      <c r="AJ5" s="99" t="s">
        <v>6</v>
      </c>
      <c r="AK5" s="99" t="s">
        <v>7</v>
      </c>
      <c r="AL5" s="345" t="s">
        <v>65</v>
      </c>
      <c r="AM5" s="333" t="s">
        <v>53</v>
      </c>
      <c r="AN5" s="100" t="s">
        <v>2</v>
      </c>
      <c r="AO5" s="100" t="s">
        <v>3</v>
      </c>
      <c r="AP5" s="100" t="s">
        <v>4</v>
      </c>
      <c r="AQ5" s="100" t="s">
        <v>6</v>
      </c>
      <c r="AR5" s="100" t="s">
        <v>7</v>
      </c>
      <c r="AS5" s="335" t="s">
        <v>65</v>
      </c>
      <c r="AT5" s="337" t="s">
        <v>53</v>
      </c>
      <c r="AU5" s="119" t="s">
        <v>2</v>
      </c>
      <c r="AV5" s="119" t="s">
        <v>3</v>
      </c>
      <c r="AW5" s="119" t="s">
        <v>4</v>
      </c>
      <c r="AX5" s="119" t="s">
        <v>6</v>
      </c>
      <c r="AY5" s="119" t="s">
        <v>7</v>
      </c>
    </row>
    <row r="6" spans="1:51" ht="30.75" thickBot="1" x14ac:dyDescent="0.25">
      <c r="A6" s="309"/>
      <c r="B6" s="200" t="s">
        <v>59</v>
      </c>
      <c r="C6" s="200" t="s">
        <v>37</v>
      </c>
      <c r="D6" s="201" t="s">
        <v>13</v>
      </c>
      <c r="E6" s="182" t="s">
        <v>59</v>
      </c>
      <c r="F6" s="200" t="s">
        <v>37</v>
      </c>
      <c r="G6" s="200" t="s">
        <v>13</v>
      </c>
      <c r="H6" s="182" t="s">
        <v>59</v>
      </c>
      <c r="I6" s="200" t="s">
        <v>37</v>
      </c>
      <c r="J6" s="200" t="s">
        <v>13</v>
      </c>
      <c r="K6" s="200" t="s">
        <v>59</v>
      </c>
      <c r="L6" s="200" t="s">
        <v>37</v>
      </c>
      <c r="M6" s="201" t="s">
        <v>13</v>
      </c>
      <c r="N6" s="182" t="s">
        <v>59</v>
      </c>
      <c r="O6" s="200" t="s">
        <v>37</v>
      </c>
      <c r="P6" s="200" t="s">
        <v>13</v>
      </c>
      <c r="Q6" s="293"/>
      <c r="R6" s="287"/>
      <c r="S6" s="16" t="s">
        <v>54</v>
      </c>
      <c r="T6" s="16" t="s">
        <v>54</v>
      </c>
      <c r="U6" s="16" t="s">
        <v>54</v>
      </c>
      <c r="V6" s="16" t="s">
        <v>54</v>
      </c>
      <c r="W6" s="16" t="s">
        <v>54</v>
      </c>
      <c r="X6" s="289"/>
      <c r="Y6" s="289"/>
      <c r="Z6" s="18" t="s">
        <v>54</v>
      </c>
      <c r="AA6" s="18" t="s">
        <v>54</v>
      </c>
      <c r="AB6" s="18" t="s">
        <v>54</v>
      </c>
      <c r="AC6" s="18" t="s">
        <v>54</v>
      </c>
      <c r="AD6" s="18" t="s">
        <v>54</v>
      </c>
      <c r="AE6" s="291"/>
      <c r="AF6" s="291"/>
      <c r="AG6" s="22" t="s">
        <v>54</v>
      </c>
      <c r="AH6" s="22" t="s">
        <v>54</v>
      </c>
      <c r="AI6" s="22" t="s">
        <v>54</v>
      </c>
      <c r="AJ6" s="22" t="s">
        <v>54</v>
      </c>
      <c r="AK6" s="22" t="s">
        <v>54</v>
      </c>
      <c r="AL6" s="346"/>
      <c r="AM6" s="334"/>
      <c r="AN6" s="20" t="s">
        <v>54</v>
      </c>
      <c r="AO6" s="20" t="s">
        <v>54</v>
      </c>
      <c r="AP6" s="20" t="s">
        <v>54</v>
      </c>
      <c r="AQ6" s="20" t="s">
        <v>54</v>
      </c>
      <c r="AR6" s="20" t="s">
        <v>54</v>
      </c>
      <c r="AS6" s="336"/>
      <c r="AT6" s="338"/>
      <c r="AU6" s="118" t="s">
        <v>54</v>
      </c>
      <c r="AV6" s="118" t="s">
        <v>54</v>
      </c>
      <c r="AW6" s="118" t="s">
        <v>54</v>
      </c>
      <c r="AX6" s="118" t="s">
        <v>54</v>
      </c>
      <c r="AY6" s="118" t="s">
        <v>54</v>
      </c>
    </row>
    <row r="7" spans="1:51" ht="19.899999999999999" customHeight="1" thickBot="1" x14ac:dyDescent="0.25">
      <c r="A7" s="39">
        <v>6</v>
      </c>
      <c r="B7" s="50"/>
      <c r="C7" s="50"/>
      <c r="D7" s="105">
        <f>C7*B7</f>
        <v>0</v>
      </c>
      <c r="E7" s="50"/>
      <c r="F7" s="50"/>
      <c r="G7" s="105">
        <f>F7*E7</f>
        <v>0</v>
      </c>
      <c r="H7" s="50"/>
      <c r="I7" s="50"/>
      <c r="J7" s="105">
        <f>I7*H7</f>
        <v>0</v>
      </c>
      <c r="K7" s="50"/>
      <c r="L7" s="50"/>
      <c r="M7" s="104">
        <f>L7*K7</f>
        <v>0</v>
      </c>
      <c r="N7" s="50"/>
      <c r="O7" s="50"/>
      <c r="P7" s="104">
        <f>O7*N7</f>
        <v>0</v>
      </c>
      <c r="Q7" s="5">
        <f>INDEX(Næringsstoffinnhold!$B$7:$B$51,A7)</f>
        <v>6</v>
      </c>
      <c r="R7" s="5">
        <f t="shared" ref="R7:R20" si="0">D7</f>
        <v>0</v>
      </c>
      <c r="S7" s="5">
        <f>(INDEX(Næringsstoffinnhold!$C$7:$C$51,Næringstofftilførsel!Q7)*Næringstofftilførsel!R7/100)</f>
        <v>0</v>
      </c>
      <c r="T7" s="5">
        <f>INDEX(Næringsstoffinnhold!$D$7:$D$51,Næringstofftilførsel!Q7)*Næringstofftilførsel!R7/100</f>
        <v>0</v>
      </c>
      <c r="U7" s="5">
        <f>INDEX(Næringsstoffinnhold!$E$7:$E$51,Næringstofftilførsel!Q7)*Næringstofftilførsel!R7/100</f>
        <v>0</v>
      </c>
      <c r="V7" s="5">
        <f>INDEX(Næringsstoffinnhold!$G$7:$G$51,Næringstofftilførsel!Q7)*Næringstofftilførsel!R7/100</f>
        <v>0</v>
      </c>
      <c r="W7" s="5">
        <f>INDEX(Næringsstoffinnhold!$H$7:$H$51,Næringstofftilførsel!Q7)*Næringstofftilførsel!R7/100</f>
        <v>0</v>
      </c>
      <c r="X7" s="5">
        <f>INDEX(Næringsstoffinnhold!$B$7:$B$51,A7)</f>
        <v>6</v>
      </c>
      <c r="Y7" s="5">
        <f t="shared" ref="Y7:Y20" si="1">G7</f>
        <v>0</v>
      </c>
      <c r="Z7" s="5">
        <f>INDEX(Næringsstoffinnhold!$C$7:$C$51,Næringstofftilførsel!X7)*Næringstofftilførsel!Y7/100</f>
        <v>0</v>
      </c>
      <c r="AA7" s="5">
        <f>INDEX(Næringsstoffinnhold!$D$7:$D$51,Næringstofftilførsel!X7)*Næringstofftilførsel!Y7/100</f>
        <v>0</v>
      </c>
      <c r="AB7" s="5">
        <f>INDEX(Næringsstoffinnhold!$E$7:$E$51,Næringstofftilførsel!X7)*Næringstofftilførsel!Y7/100</f>
        <v>0</v>
      </c>
      <c r="AC7" s="5">
        <f>INDEX(Næringsstoffinnhold!$G$7:$G$51,Næringstofftilførsel!X7)*Næringstofftilførsel!Y7/100</f>
        <v>0</v>
      </c>
      <c r="AD7" s="5">
        <f>INDEX(Næringsstoffinnhold!$H$7:$H$51,Næringstofftilførsel!X7)*Næringstofftilførsel!Y7/100</f>
        <v>0</v>
      </c>
      <c r="AE7" s="5">
        <f>INDEX(Næringsstoffinnhold!$B$7:$B$51,A7)</f>
        <v>6</v>
      </c>
      <c r="AF7" s="5">
        <f t="shared" ref="AF7:AF20" si="2">J7</f>
        <v>0</v>
      </c>
      <c r="AG7" s="5">
        <f>INDEX(Næringsstoffinnhold!$C$7:$C$51,Næringstofftilførsel!AE7)*Næringstofftilførsel!AF7/100</f>
        <v>0</v>
      </c>
      <c r="AH7" s="5">
        <f>INDEX(Næringsstoffinnhold!$D$7:$D$51,Næringstofftilførsel!AE7)*Næringstofftilførsel!AF7/100</f>
        <v>0</v>
      </c>
      <c r="AI7" s="5">
        <f>INDEX(Næringsstoffinnhold!$E$7:$E$51,Næringstofftilførsel!AE7)*Næringstofftilførsel!AF7/100</f>
        <v>0</v>
      </c>
      <c r="AJ7" s="5">
        <f>INDEX(Næringsstoffinnhold!$G$7:$G$51,Næringstofftilførsel!AE7)*Næringstofftilførsel!AF7/100</f>
        <v>0</v>
      </c>
      <c r="AK7" s="5">
        <f>INDEX(Næringsstoffinnhold!$H$7:$H$51,Næringstofftilførsel!AE7)*Næringstofftilførsel!AF7/100</f>
        <v>0</v>
      </c>
      <c r="AL7" s="5">
        <f>INDEX(Næringsstoffinnhold!$B$7:$B$51,A7)</f>
        <v>6</v>
      </c>
      <c r="AM7" s="6">
        <f t="shared" ref="AM7:AM20" si="3">M7</f>
        <v>0</v>
      </c>
      <c r="AN7" s="5">
        <f>(INDEX(Næringsstoffinnhold!$C$7:$C$51,Næringstofftilførsel!AL7)*Næringstofftilførsel!AM7/100)</f>
        <v>0</v>
      </c>
      <c r="AO7" s="5">
        <f>INDEX(Næringsstoffinnhold!$D$7:$D$51,Næringstofftilførsel!AL7)*Næringstofftilførsel!AM7/100</f>
        <v>0</v>
      </c>
      <c r="AP7" s="5">
        <f>INDEX(Næringsstoffinnhold!$E$7:$E$51,Næringstofftilførsel!AL7)*Næringstofftilførsel!AM7/100</f>
        <v>0</v>
      </c>
      <c r="AQ7" s="5">
        <f>INDEX(Næringsstoffinnhold!$G$7:$G$51,Næringstofftilførsel!AL7)*Næringstofftilførsel!AM7/100</f>
        <v>0</v>
      </c>
      <c r="AR7" s="5">
        <f>INDEX(Næringsstoffinnhold!$H$7:$H$51,Næringstofftilførsel!AL7)*Næringstofftilførsel!AM7/100</f>
        <v>0</v>
      </c>
      <c r="AS7" s="5">
        <f>INDEX(Næringsstoffinnhold!$B$7:$B$51,A7)</f>
        <v>6</v>
      </c>
      <c r="AT7" s="6">
        <f>P7</f>
        <v>0</v>
      </c>
      <c r="AU7" s="5">
        <f>(INDEX(Næringsstoffinnhold!$C$7:$C$51,Næringstofftilførsel!AS7)*Næringstofftilførsel!AT7/100)</f>
        <v>0</v>
      </c>
      <c r="AV7" s="5">
        <f>INDEX(Næringsstoffinnhold!$D$7:$D$51,Næringstofftilførsel!AS7)*Næringstofftilførsel!AT7/100</f>
        <v>0</v>
      </c>
      <c r="AW7" s="5">
        <f>INDEX(Næringsstoffinnhold!$E$7:$E$51,Næringstofftilførsel!AS7)*Næringstofftilførsel!AT7/100</f>
        <v>0</v>
      </c>
      <c r="AX7" s="5">
        <f>INDEX(Næringsstoffinnhold!$G$7:$G$51,Næringstofftilførsel!AS7)*Næringstofftilførsel!AT7/100</f>
        <v>0</v>
      </c>
      <c r="AY7" s="5">
        <f>INDEX(Næringsstoffinnhold!$H$7:$H$51,Næringstofftilførsel!AS7)*Næringstofftilførsel!AT7/100</f>
        <v>0</v>
      </c>
    </row>
    <row r="8" spans="1:51" ht="19.899999999999999" customHeight="1" thickBot="1" x14ac:dyDescent="0.25">
      <c r="A8" s="36">
        <v>12</v>
      </c>
      <c r="B8" s="50"/>
      <c r="C8" s="50"/>
      <c r="D8" s="105">
        <f t="shared" ref="D8:D20" si="4">C8*B8</f>
        <v>0</v>
      </c>
      <c r="E8" s="50"/>
      <c r="F8" s="50"/>
      <c r="G8" s="105">
        <f t="shared" ref="G8:G20" si="5">F8*E8</f>
        <v>0</v>
      </c>
      <c r="H8" s="50"/>
      <c r="I8" s="50"/>
      <c r="J8" s="105">
        <f t="shared" ref="J8:J20" si="6">I8*H8</f>
        <v>0</v>
      </c>
      <c r="K8" s="50"/>
      <c r="L8" s="50"/>
      <c r="M8" s="104">
        <f t="shared" ref="M8:M20" si="7">L8*K8</f>
        <v>0</v>
      </c>
      <c r="N8" s="50"/>
      <c r="O8" s="50"/>
      <c r="P8" s="104">
        <f t="shared" ref="P8:P20" si="8">O8*N8</f>
        <v>0</v>
      </c>
      <c r="Q8" s="5">
        <f>INDEX(Næringsstoffinnhold!$B$7:$B$51,A8)</f>
        <v>12</v>
      </c>
      <c r="R8" s="5">
        <f t="shared" si="0"/>
        <v>0</v>
      </c>
      <c r="S8" s="5">
        <f>(INDEX(Næringsstoffinnhold!$C$7:$C$51,Næringstofftilførsel!Q8)*Næringstofftilførsel!R8/100)</f>
        <v>0</v>
      </c>
      <c r="T8" s="5">
        <f>INDEX(Næringsstoffinnhold!$D$7:$D$51,Næringstofftilførsel!Q8)*Næringstofftilførsel!R8/100</f>
        <v>0</v>
      </c>
      <c r="U8" s="5">
        <f>INDEX(Næringsstoffinnhold!$E$7:$E$51,Næringstofftilførsel!Q8)*Næringstofftilførsel!R8/100</f>
        <v>0</v>
      </c>
      <c r="V8" s="5">
        <f>INDEX(Næringsstoffinnhold!$G$7:$G$51,Næringstofftilførsel!Q8)*Næringstofftilførsel!R8/100</f>
        <v>0</v>
      </c>
      <c r="W8" s="5">
        <f>INDEX(Næringsstoffinnhold!$H$7:$H$51,Næringstofftilførsel!Q8)*Næringstofftilførsel!R8/100</f>
        <v>0</v>
      </c>
      <c r="X8" s="5">
        <f>INDEX(Næringsstoffinnhold!$B$7:$B$51,A8)</f>
        <v>12</v>
      </c>
      <c r="Y8" s="5">
        <f t="shared" si="1"/>
        <v>0</v>
      </c>
      <c r="Z8" s="5">
        <f>INDEX(Næringsstoffinnhold!$C$7:$C$51,Næringstofftilførsel!X8)*Næringstofftilførsel!Y8/100</f>
        <v>0</v>
      </c>
      <c r="AA8" s="5">
        <f>INDEX(Næringsstoffinnhold!$D$7:$D$51,Næringstofftilførsel!X8)*Næringstofftilførsel!Y8/100</f>
        <v>0</v>
      </c>
      <c r="AB8" s="5">
        <f>INDEX(Næringsstoffinnhold!$E$7:$E$51,Næringstofftilførsel!X8)*Næringstofftilførsel!Y8/100</f>
        <v>0</v>
      </c>
      <c r="AC8" s="5">
        <f>INDEX(Næringsstoffinnhold!$G$7:$G$51,Næringstofftilførsel!X8)*Næringstofftilførsel!Y8/100</f>
        <v>0</v>
      </c>
      <c r="AD8" s="5">
        <f>INDEX(Næringsstoffinnhold!$H$7:$H$51,Næringstofftilførsel!X8)*Næringstofftilførsel!Y8/100</f>
        <v>0</v>
      </c>
      <c r="AE8" s="5">
        <f>INDEX(Næringsstoffinnhold!$B$7:$B$51,A8)</f>
        <v>12</v>
      </c>
      <c r="AF8" s="5">
        <f t="shared" si="2"/>
        <v>0</v>
      </c>
      <c r="AG8" s="5">
        <f>INDEX(Næringsstoffinnhold!$C$7:$C$51,Næringstofftilførsel!AE8)*Næringstofftilførsel!AF8/100</f>
        <v>0</v>
      </c>
      <c r="AH8" s="5">
        <f>INDEX(Næringsstoffinnhold!$D$7:$D$51,Næringstofftilførsel!AE8)*Næringstofftilførsel!AF8/100</f>
        <v>0</v>
      </c>
      <c r="AI8" s="5">
        <f>INDEX(Næringsstoffinnhold!$E$7:$E$51,Næringstofftilførsel!AE8)*Næringstofftilførsel!AF8/100</f>
        <v>0</v>
      </c>
      <c r="AJ8" s="5">
        <f>INDEX(Næringsstoffinnhold!$G$7:$G$51,Næringstofftilførsel!AE8)*Næringstofftilførsel!AF8/100</f>
        <v>0</v>
      </c>
      <c r="AK8" s="5">
        <f>INDEX(Næringsstoffinnhold!$H$7:$H$51,Næringstofftilførsel!AE8)*Næringstofftilførsel!AF8/100</f>
        <v>0</v>
      </c>
      <c r="AL8" s="5">
        <f>INDEX(Næringsstoffinnhold!$B$7:$B$51,A8)</f>
        <v>12</v>
      </c>
      <c r="AM8" s="6">
        <f t="shared" si="3"/>
        <v>0</v>
      </c>
      <c r="AN8" s="5">
        <f>(INDEX(Næringsstoffinnhold!$C$7:$C$51,Næringstofftilførsel!AL8)*Næringstofftilførsel!AM8/100)</f>
        <v>0</v>
      </c>
      <c r="AO8" s="5">
        <f>INDEX(Næringsstoffinnhold!$D$7:$D$51,Næringstofftilførsel!AL8)*Næringstofftilførsel!AM8/100</f>
        <v>0</v>
      </c>
      <c r="AP8" s="5">
        <f>INDEX(Næringsstoffinnhold!$E$7:$E$51,Næringstofftilførsel!AL8)*Næringstofftilførsel!AM8/100</f>
        <v>0</v>
      </c>
      <c r="AQ8" s="5">
        <f>INDEX(Næringsstoffinnhold!$G$7:$G$51,Næringstofftilførsel!AL8)*Næringstofftilførsel!AM8/100</f>
        <v>0</v>
      </c>
      <c r="AR8" s="5">
        <f>INDEX(Næringsstoffinnhold!$H$7:$H$51,Næringstofftilførsel!AL8)*Næringstofftilførsel!AM8/100</f>
        <v>0</v>
      </c>
      <c r="AS8" s="5">
        <f>INDEX(Næringsstoffinnhold!$B$7:$B$51,A8)</f>
        <v>12</v>
      </c>
      <c r="AT8" s="6">
        <f t="shared" ref="AT8:AT20" si="9">P8</f>
        <v>0</v>
      </c>
      <c r="AU8" s="5">
        <f>(INDEX(Næringsstoffinnhold!$C$7:$C$51,Næringstofftilførsel!AS8)*Næringstofftilførsel!AT8/100)</f>
        <v>0</v>
      </c>
      <c r="AV8" s="5">
        <f>INDEX(Næringsstoffinnhold!$D$7:$D$51,Næringstofftilførsel!AS8)*Næringstofftilførsel!AT8/100</f>
        <v>0</v>
      </c>
      <c r="AW8" s="5">
        <f>INDEX(Næringsstoffinnhold!$E$7:$E$51,Næringstofftilførsel!AS8)*Næringstofftilførsel!AT8/100</f>
        <v>0</v>
      </c>
      <c r="AX8" s="5">
        <f>INDEX(Næringsstoffinnhold!$G$7:$G$51,Næringstofftilførsel!AS8)*Næringstofftilførsel!AT8/100</f>
        <v>0</v>
      </c>
      <c r="AY8" s="5">
        <f>INDEX(Næringsstoffinnhold!$H$7:$H$51,Næringstofftilførsel!AS8)*Næringstofftilførsel!AT8/100</f>
        <v>0</v>
      </c>
    </row>
    <row r="9" spans="1:51" ht="19.899999999999999" customHeight="1" thickBot="1" x14ac:dyDescent="0.25">
      <c r="A9" s="36">
        <v>16</v>
      </c>
      <c r="B9" s="50"/>
      <c r="C9" s="50"/>
      <c r="D9" s="105">
        <f t="shared" si="4"/>
        <v>0</v>
      </c>
      <c r="E9" s="50"/>
      <c r="F9" s="50"/>
      <c r="G9" s="105">
        <f t="shared" si="5"/>
        <v>0</v>
      </c>
      <c r="H9" s="50"/>
      <c r="I9" s="50"/>
      <c r="J9" s="105">
        <f t="shared" si="6"/>
        <v>0</v>
      </c>
      <c r="K9" s="50"/>
      <c r="L9" s="50"/>
      <c r="M9" s="104">
        <f t="shared" si="7"/>
        <v>0</v>
      </c>
      <c r="N9" s="50"/>
      <c r="O9" s="50"/>
      <c r="P9" s="104">
        <f t="shared" si="8"/>
        <v>0</v>
      </c>
      <c r="Q9" s="5">
        <f>INDEX(Næringsstoffinnhold!$B$7:$B$51,A9)</f>
        <v>16</v>
      </c>
      <c r="R9" s="5">
        <f t="shared" si="0"/>
        <v>0</v>
      </c>
      <c r="S9" s="5">
        <f>(INDEX(Næringsstoffinnhold!$C$7:$C$51,Næringstofftilførsel!Q9)*Næringstofftilførsel!R9/100)</f>
        <v>0</v>
      </c>
      <c r="T9" s="5">
        <f>INDEX(Næringsstoffinnhold!$D$7:$D$51,Næringstofftilførsel!Q9)*Næringstofftilførsel!R9/100</f>
        <v>0</v>
      </c>
      <c r="U9" s="5">
        <f>INDEX(Næringsstoffinnhold!$E$7:$E$51,Næringstofftilførsel!Q9)*Næringstofftilførsel!R9/100</f>
        <v>0</v>
      </c>
      <c r="V9" s="5">
        <f>INDEX(Næringsstoffinnhold!$G$7:$G$51,Næringstofftilførsel!Q9)*Næringstofftilførsel!R9/100</f>
        <v>0</v>
      </c>
      <c r="W9" s="5">
        <f>INDEX(Næringsstoffinnhold!$H$7:$H$51,Næringstofftilførsel!Q9)*Næringstofftilførsel!R9/100</f>
        <v>0</v>
      </c>
      <c r="X9" s="5">
        <f>INDEX(Næringsstoffinnhold!$B$7:$B$51,A9)</f>
        <v>16</v>
      </c>
      <c r="Y9" s="5">
        <f t="shared" si="1"/>
        <v>0</v>
      </c>
      <c r="Z9" s="5">
        <f>INDEX(Næringsstoffinnhold!$C$7:$C$51,Næringstofftilførsel!X9)*Næringstofftilførsel!Y9/100</f>
        <v>0</v>
      </c>
      <c r="AA9" s="5">
        <f>INDEX(Næringsstoffinnhold!$D$7:$D$51,Næringstofftilførsel!X9)*Næringstofftilførsel!Y9/100</f>
        <v>0</v>
      </c>
      <c r="AB9" s="5">
        <f>INDEX(Næringsstoffinnhold!$E$7:$E$51,Næringstofftilførsel!X9)*Næringstofftilførsel!Y9/100</f>
        <v>0</v>
      </c>
      <c r="AC9" s="5">
        <f>INDEX(Næringsstoffinnhold!$G$7:$G$51,Næringstofftilførsel!X9)*Næringstofftilførsel!Y9/100</f>
        <v>0</v>
      </c>
      <c r="AD9" s="5">
        <f>INDEX(Næringsstoffinnhold!$H$7:$H$51,Næringstofftilførsel!X9)*Næringstofftilførsel!Y9/100</f>
        <v>0</v>
      </c>
      <c r="AE9" s="5">
        <f>INDEX(Næringsstoffinnhold!$B$7:$B$51,A9)</f>
        <v>16</v>
      </c>
      <c r="AF9" s="5">
        <f t="shared" si="2"/>
        <v>0</v>
      </c>
      <c r="AG9" s="5">
        <f>INDEX(Næringsstoffinnhold!$C$7:$C$51,Næringstofftilførsel!AE9)*Næringstofftilførsel!AF9/100</f>
        <v>0</v>
      </c>
      <c r="AH9" s="5">
        <f>INDEX(Næringsstoffinnhold!$D$7:$D$51,Næringstofftilførsel!AE9)*Næringstofftilførsel!AF9/100</f>
        <v>0</v>
      </c>
      <c r="AI9" s="5">
        <f>INDEX(Næringsstoffinnhold!$E$7:$E$51,Næringstofftilførsel!AE9)*Næringstofftilførsel!AF9/100</f>
        <v>0</v>
      </c>
      <c r="AJ9" s="5">
        <f>INDEX(Næringsstoffinnhold!$G$7:$G$51,Næringstofftilførsel!AE9)*Næringstofftilførsel!AF9/100</f>
        <v>0</v>
      </c>
      <c r="AK9" s="5">
        <f>INDEX(Næringsstoffinnhold!$H$7:$H$51,Næringstofftilførsel!AE9)*Næringstofftilførsel!AF9/100</f>
        <v>0</v>
      </c>
      <c r="AL9" s="5">
        <f>INDEX(Næringsstoffinnhold!$B$7:$B$51,A9)</f>
        <v>16</v>
      </c>
      <c r="AM9" s="6">
        <f t="shared" si="3"/>
        <v>0</v>
      </c>
      <c r="AN9" s="5">
        <f>(INDEX(Næringsstoffinnhold!$C$7:$C$51,Næringstofftilførsel!AL9)*Næringstofftilførsel!AM9/100)</f>
        <v>0</v>
      </c>
      <c r="AO9" s="5">
        <f>INDEX(Næringsstoffinnhold!$D$7:$D$51,Næringstofftilførsel!AL9)*Næringstofftilførsel!AM9/100</f>
        <v>0</v>
      </c>
      <c r="AP9" s="5">
        <f>INDEX(Næringsstoffinnhold!$E$7:$E$51,Næringstofftilførsel!AL9)*Næringstofftilførsel!AM9/100</f>
        <v>0</v>
      </c>
      <c r="AQ9" s="5">
        <f>INDEX(Næringsstoffinnhold!$G$7:$G$51,Næringstofftilførsel!AL9)*Næringstofftilførsel!AM9/100</f>
        <v>0</v>
      </c>
      <c r="AR9" s="5">
        <f>INDEX(Næringsstoffinnhold!$H$7:$H$51,Næringstofftilførsel!AL9)*Næringstofftilførsel!AM9/100</f>
        <v>0</v>
      </c>
      <c r="AS9" s="5">
        <f>INDEX(Næringsstoffinnhold!$B$7:$B$51,A9)</f>
        <v>16</v>
      </c>
      <c r="AT9" s="6">
        <f t="shared" si="9"/>
        <v>0</v>
      </c>
      <c r="AU9" s="5">
        <f>(INDEX(Næringsstoffinnhold!$C$7:$C$51,Næringstofftilførsel!AS9)*Næringstofftilførsel!AT9/100)</f>
        <v>0</v>
      </c>
      <c r="AV9" s="5">
        <f>INDEX(Næringsstoffinnhold!$D$7:$D$51,Næringstofftilførsel!AS9)*Næringstofftilførsel!AT9/100</f>
        <v>0</v>
      </c>
      <c r="AW9" s="5">
        <f>INDEX(Næringsstoffinnhold!$E$7:$E$51,Næringstofftilførsel!AS9)*Næringstofftilførsel!AT9/100</f>
        <v>0</v>
      </c>
      <c r="AX9" s="5">
        <f>INDEX(Næringsstoffinnhold!$G$7:$G$51,Næringstofftilførsel!AS9)*Næringstofftilførsel!AT9/100</f>
        <v>0</v>
      </c>
      <c r="AY9" s="5">
        <f>INDEX(Næringsstoffinnhold!$H$7:$H$51,Næringstofftilførsel!AS9)*Næringstofftilførsel!AT9/100</f>
        <v>0</v>
      </c>
    </row>
    <row r="10" spans="1:51" ht="19.899999999999999" customHeight="1" thickBot="1" x14ac:dyDescent="0.25">
      <c r="A10" s="36">
        <v>10</v>
      </c>
      <c r="B10" s="50"/>
      <c r="C10" s="50"/>
      <c r="D10" s="105">
        <f t="shared" si="4"/>
        <v>0</v>
      </c>
      <c r="E10" s="50"/>
      <c r="F10" s="50"/>
      <c r="G10" s="105">
        <f t="shared" si="5"/>
        <v>0</v>
      </c>
      <c r="H10" s="50"/>
      <c r="I10" s="50"/>
      <c r="J10" s="105">
        <f t="shared" si="6"/>
        <v>0</v>
      </c>
      <c r="K10" s="50"/>
      <c r="L10" s="50"/>
      <c r="M10" s="104">
        <f t="shared" si="7"/>
        <v>0</v>
      </c>
      <c r="N10" s="50"/>
      <c r="O10" s="50"/>
      <c r="P10" s="104">
        <f t="shared" si="8"/>
        <v>0</v>
      </c>
      <c r="Q10" s="5">
        <f>INDEX(Næringsstoffinnhold!$B$7:$B$51,A10)</f>
        <v>10</v>
      </c>
      <c r="R10" s="5">
        <f t="shared" si="0"/>
        <v>0</v>
      </c>
      <c r="S10" s="5">
        <f>(INDEX(Næringsstoffinnhold!$C$7:$C$51,Næringstofftilførsel!Q10)*Næringstofftilførsel!R10/100)</f>
        <v>0</v>
      </c>
      <c r="T10" s="5">
        <f>INDEX(Næringsstoffinnhold!$D$7:$D$51,Næringstofftilførsel!Q10)*Næringstofftilførsel!R10/100</f>
        <v>0</v>
      </c>
      <c r="U10" s="5">
        <f>INDEX(Næringsstoffinnhold!$E$7:$E$51,Næringstofftilførsel!Q10)*Næringstofftilførsel!R10/100</f>
        <v>0</v>
      </c>
      <c r="V10" s="5">
        <f>INDEX(Næringsstoffinnhold!$G$7:$G$51,Næringstofftilførsel!Q10)*Næringstofftilførsel!R10/100</f>
        <v>0</v>
      </c>
      <c r="W10" s="5">
        <f>INDEX(Næringsstoffinnhold!$H$7:$H$51,Næringstofftilførsel!Q10)*Næringstofftilførsel!R10/100</f>
        <v>0</v>
      </c>
      <c r="X10" s="5">
        <f>INDEX(Næringsstoffinnhold!$B$7:$B$51,A10)</f>
        <v>10</v>
      </c>
      <c r="Y10" s="5">
        <f t="shared" si="1"/>
        <v>0</v>
      </c>
      <c r="Z10" s="5">
        <f>INDEX(Næringsstoffinnhold!$C$7:$C$51,Næringstofftilførsel!X10)*Næringstofftilførsel!Y10/100</f>
        <v>0</v>
      </c>
      <c r="AA10" s="5">
        <f>INDEX(Næringsstoffinnhold!$D$7:$D$51,Næringstofftilførsel!X10)*Næringstofftilførsel!Y10/100</f>
        <v>0</v>
      </c>
      <c r="AB10" s="5">
        <f>INDEX(Næringsstoffinnhold!$E$7:$E$51,Næringstofftilførsel!X10)*Næringstofftilførsel!Y10/100</f>
        <v>0</v>
      </c>
      <c r="AC10" s="5">
        <f>INDEX(Næringsstoffinnhold!$G$7:$G$51,Næringstofftilførsel!X10)*Næringstofftilførsel!Y10/100</f>
        <v>0</v>
      </c>
      <c r="AD10" s="5">
        <f>INDEX(Næringsstoffinnhold!$H$7:$H$51,Næringstofftilførsel!X10)*Næringstofftilførsel!Y10/100</f>
        <v>0</v>
      </c>
      <c r="AE10" s="5">
        <f>INDEX(Næringsstoffinnhold!$B$7:$B$51,A10)</f>
        <v>10</v>
      </c>
      <c r="AF10" s="5">
        <f t="shared" si="2"/>
        <v>0</v>
      </c>
      <c r="AG10" s="5">
        <f>INDEX(Næringsstoffinnhold!$C$7:$C$51,Næringstofftilførsel!AE10)*Næringstofftilførsel!AF10/100</f>
        <v>0</v>
      </c>
      <c r="AH10" s="5">
        <f>INDEX(Næringsstoffinnhold!$D$7:$D$51,Næringstofftilførsel!AE10)*Næringstofftilførsel!AF10/100</f>
        <v>0</v>
      </c>
      <c r="AI10" s="5">
        <f>INDEX(Næringsstoffinnhold!$E$7:$E$51,Næringstofftilførsel!AE10)*Næringstofftilførsel!AF10/100</f>
        <v>0</v>
      </c>
      <c r="AJ10" s="5">
        <f>INDEX(Næringsstoffinnhold!$G$7:$G$51,Næringstofftilførsel!AE10)*Næringstofftilførsel!AF10/100</f>
        <v>0</v>
      </c>
      <c r="AK10" s="5">
        <f>INDEX(Næringsstoffinnhold!$H$7:$H$51,Næringstofftilførsel!AE10)*Næringstofftilførsel!AF10/100</f>
        <v>0</v>
      </c>
      <c r="AL10" s="5">
        <f>INDEX(Næringsstoffinnhold!$B$7:$B$51,A10)</f>
        <v>10</v>
      </c>
      <c r="AM10" s="6">
        <f t="shared" si="3"/>
        <v>0</v>
      </c>
      <c r="AN10" s="5">
        <f>(INDEX(Næringsstoffinnhold!$C$7:$C$51,Næringstofftilførsel!AL10)*Næringstofftilførsel!AM10/100)</f>
        <v>0</v>
      </c>
      <c r="AO10" s="5">
        <f>INDEX(Næringsstoffinnhold!$D$7:$D$51,Næringstofftilførsel!AL10)*Næringstofftilførsel!AM10/100</f>
        <v>0</v>
      </c>
      <c r="AP10" s="5">
        <f>INDEX(Næringsstoffinnhold!$E$7:$E$51,Næringstofftilførsel!AL10)*Næringstofftilførsel!AM10/100</f>
        <v>0</v>
      </c>
      <c r="AQ10" s="5">
        <f>INDEX(Næringsstoffinnhold!$G$7:$G$51,Næringstofftilførsel!AL10)*Næringstofftilførsel!AM10/100</f>
        <v>0</v>
      </c>
      <c r="AR10" s="5">
        <f>INDEX(Næringsstoffinnhold!$H$7:$H$51,Næringstofftilførsel!AL10)*Næringstofftilførsel!AM10/100</f>
        <v>0</v>
      </c>
      <c r="AS10" s="5">
        <f>INDEX(Næringsstoffinnhold!$B$7:$B$51,A10)</f>
        <v>10</v>
      </c>
      <c r="AT10" s="6">
        <f t="shared" si="9"/>
        <v>0</v>
      </c>
      <c r="AU10" s="5">
        <f>(INDEX(Næringsstoffinnhold!$C$7:$C$51,Næringstofftilførsel!AS10)*Næringstofftilførsel!AT10/100)</f>
        <v>0</v>
      </c>
      <c r="AV10" s="5">
        <f>INDEX(Næringsstoffinnhold!$D$7:$D$51,Næringstofftilførsel!AS10)*Næringstofftilførsel!AT10/100</f>
        <v>0</v>
      </c>
      <c r="AW10" s="5">
        <f>INDEX(Næringsstoffinnhold!$E$7:$E$51,Næringstofftilførsel!AS10)*Næringstofftilførsel!AT10/100</f>
        <v>0</v>
      </c>
      <c r="AX10" s="5">
        <f>INDEX(Næringsstoffinnhold!$G$7:$G$51,Næringstofftilførsel!AS10)*Næringstofftilførsel!AT10/100</f>
        <v>0</v>
      </c>
      <c r="AY10" s="5">
        <f>INDEX(Næringsstoffinnhold!$H$7:$H$51,Næringstofftilførsel!AS10)*Næringstofftilførsel!AT10/100</f>
        <v>0</v>
      </c>
    </row>
    <row r="11" spans="1:51" ht="19.899999999999999" customHeight="1" thickBot="1" x14ac:dyDescent="0.25">
      <c r="A11" s="36">
        <v>31</v>
      </c>
      <c r="B11" s="50"/>
      <c r="C11" s="50"/>
      <c r="D11" s="105">
        <f t="shared" si="4"/>
        <v>0</v>
      </c>
      <c r="E11" s="50"/>
      <c r="F11" s="50"/>
      <c r="G11" s="105">
        <f t="shared" si="5"/>
        <v>0</v>
      </c>
      <c r="H11" s="50"/>
      <c r="I11" s="50"/>
      <c r="J11" s="105">
        <f t="shared" si="6"/>
        <v>0</v>
      </c>
      <c r="K11" s="50"/>
      <c r="L11" s="50"/>
      <c r="M11" s="104">
        <f t="shared" si="7"/>
        <v>0</v>
      </c>
      <c r="N11" s="50"/>
      <c r="O11" s="50"/>
      <c r="P11" s="104">
        <f t="shared" si="8"/>
        <v>0</v>
      </c>
      <c r="Q11" s="5">
        <f>INDEX(Næringsstoffinnhold!$B$7:$B$51,A11)</f>
        <v>31</v>
      </c>
      <c r="R11" s="5">
        <f t="shared" si="0"/>
        <v>0</v>
      </c>
      <c r="S11" s="5">
        <f>(INDEX(Næringsstoffinnhold!$C$7:$C$51,Næringstofftilførsel!Q11)*Næringstofftilførsel!R11/100)</f>
        <v>0</v>
      </c>
      <c r="T11" s="5">
        <f>INDEX(Næringsstoffinnhold!$D$7:$D$51,Næringstofftilførsel!Q11)*Næringstofftilførsel!R11/100</f>
        <v>0</v>
      </c>
      <c r="U11" s="5">
        <f>INDEX(Næringsstoffinnhold!$E$7:$E$51,Næringstofftilførsel!Q11)*Næringstofftilførsel!R11/100</f>
        <v>0</v>
      </c>
      <c r="V11" s="5">
        <f>INDEX(Næringsstoffinnhold!$G$7:$G$51,Næringstofftilførsel!Q11)*Næringstofftilførsel!R11/100</f>
        <v>0</v>
      </c>
      <c r="W11" s="5">
        <f>INDEX(Næringsstoffinnhold!$H$7:$H$51,Næringstofftilførsel!Q11)*Næringstofftilførsel!R11/100</f>
        <v>0</v>
      </c>
      <c r="X11" s="5">
        <f>INDEX(Næringsstoffinnhold!$B$7:$B$51,A11)</f>
        <v>31</v>
      </c>
      <c r="Y11" s="5">
        <f t="shared" si="1"/>
        <v>0</v>
      </c>
      <c r="Z11" s="5">
        <f>INDEX(Næringsstoffinnhold!$C$7:$C$51,Næringstofftilførsel!X11)*Næringstofftilførsel!Y11/100</f>
        <v>0</v>
      </c>
      <c r="AA11" s="5">
        <f>INDEX(Næringsstoffinnhold!$D$7:$D$51,Næringstofftilførsel!X11)*Næringstofftilførsel!Y11/100</f>
        <v>0</v>
      </c>
      <c r="AB11" s="5">
        <f>INDEX(Næringsstoffinnhold!$E$7:$E$51,Næringstofftilførsel!X11)*Næringstofftilførsel!Y11/100</f>
        <v>0</v>
      </c>
      <c r="AC11" s="5">
        <f>INDEX(Næringsstoffinnhold!$G$7:$G$51,Næringstofftilførsel!X11)*Næringstofftilførsel!Y11/100</f>
        <v>0</v>
      </c>
      <c r="AD11" s="5">
        <f>INDEX(Næringsstoffinnhold!$H$7:$H$51,Næringstofftilførsel!X11)*Næringstofftilførsel!Y11/100</f>
        <v>0</v>
      </c>
      <c r="AE11" s="5">
        <f>INDEX(Næringsstoffinnhold!$B$7:$B$51,A11)</f>
        <v>31</v>
      </c>
      <c r="AF11" s="5">
        <f t="shared" si="2"/>
        <v>0</v>
      </c>
      <c r="AG11" s="5">
        <f>INDEX(Næringsstoffinnhold!$C$7:$C$51,Næringstofftilførsel!AE11)*Næringstofftilførsel!AF11/100</f>
        <v>0</v>
      </c>
      <c r="AH11" s="5">
        <f>INDEX(Næringsstoffinnhold!$D$7:$D$51,Næringstofftilførsel!AE11)*Næringstofftilførsel!AF11/100</f>
        <v>0</v>
      </c>
      <c r="AI11" s="5">
        <f>INDEX(Næringsstoffinnhold!$E$7:$E$51,Næringstofftilførsel!AE11)*Næringstofftilførsel!AF11/100</f>
        <v>0</v>
      </c>
      <c r="AJ11" s="5">
        <f>INDEX(Næringsstoffinnhold!$G$7:$G$51,Næringstofftilførsel!AE11)*Næringstofftilførsel!AF11/100</f>
        <v>0</v>
      </c>
      <c r="AK11" s="5">
        <f>INDEX(Næringsstoffinnhold!$H$7:$H$51,Næringstofftilførsel!AE11)*Næringstofftilførsel!AF11/100</f>
        <v>0</v>
      </c>
      <c r="AL11" s="5">
        <f>INDEX(Næringsstoffinnhold!$B$7:$B$51,A11)</f>
        <v>31</v>
      </c>
      <c r="AM11" s="6">
        <f t="shared" si="3"/>
        <v>0</v>
      </c>
      <c r="AN11" s="5">
        <f>(INDEX(Næringsstoffinnhold!$C$7:$C$51,Næringstofftilførsel!AL11)*Næringstofftilførsel!AM11/100)</f>
        <v>0</v>
      </c>
      <c r="AO11" s="5">
        <f>INDEX(Næringsstoffinnhold!$D$7:$D$51,Næringstofftilførsel!AL11)*Næringstofftilførsel!AM11/100</f>
        <v>0</v>
      </c>
      <c r="AP11" s="5">
        <f>INDEX(Næringsstoffinnhold!$E$7:$E$51,Næringstofftilførsel!AL11)*Næringstofftilførsel!AM11/100</f>
        <v>0</v>
      </c>
      <c r="AQ11" s="5">
        <f>INDEX(Næringsstoffinnhold!$G$7:$G$51,Næringstofftilførsel!AL11)*Næringstofftilførsel!AM11/100</f>
        <v>0</v>
      </c>
      <c r="AR11" s="5">
        <f>INDEX(Næringsstoffinnhold!$H$7:$H$51,Næringstofftilførsel!AL11)*Næringstofftilførsel!AM11/100</f>
        <v>0</v>
      </c>
      <c r="AS11" s="5">
        <f>INDEX(Næringsstoffinnhold!$B$7:$B$51,A11)</f>
        <v>31</v>
      </c>
      <c r="AT11" s="6">
        <f t="shared" si="9"/>
        <v>0</v>
      </c>
      <c r="AU11" s="5">
        <f>(INDEX(Næringsstoffinnhold!$C$7:$C$51,Næringstofftilførsel!AS11)*Næringstofftilførsel!AT11/100)</f>
        <v>0</v>
      </c>
      <c r="AV11" s="5">
        <f>INDEX(Næringsstoffinnhold!$D$7:$D$51,Næringstofftilførsel!AS11)*Næringstofftilførsel!AT11/100</f>
        <v>0</v>
      </c>
      <c r="AW11" s="5">
        <f>INDEX(Næringsstoffinnhold!$E$7:$E$51,Næringstofftilførsel!AS11)*Næringstofftilførsel!AT11/100</f>
        <v>0</v>
      </c>
      <c r="AX11" s="5">
        <f>INDEX(Næringsstoffinnhold!$G$7:$G$51,Næringstofftilførsel!AS11)*Næringstofftilførsel!AT11/100</f>
        <v>0</v>
      </c>
      <c r="AY11" s="5">
        <f>INDEX(Næringsstoffinnhold!$H$7:$H$51,Næringstofftilførsel!AS11)*Næringstofftilførsel!AT11/100</f>
        <v>0</v>
      </c>
    </row>
    <row r="12" spans="1:51" ht="19.899999999999999" customHeight="1" thickBot="1" x14ac:dyDescent="0.25">
      <c r="A12" s="36">
        <v>32</v>
      </c>
      <c r="B12" s="50"/>
      <c r="C12" s="50"/>
      <c r="D12" s="105">
        <f t="shared" si="4"/>
        <v>0</v>
      </c>
      <c r="E12" s="50"/>
      <c r="F12" s="50"/>
      <c r="G12" s="105">
        <f t="shared" si="5"/>
        <v>0</v>
      </c>
      <c r="H12" s="50"/>
      <c r="I12" s="50"/>
      <c r="J12" s="105">
        <f t="shared" si="6"/>
        <v>0</v>
      </c>
      <c r="K12" s="50"/>
      <c r="L12" s="50"/>
      <c r="M12" s="104">
        <f t="shared" si="7"/>
        <v>0</v>
      </c>
      <c r="N12" s="50"/>
      <c r="O12" s="50"/>
      <c r="P12" s="104">
        <f t="shared" si="8"/>
        <v>0</v>
      </c>
      <c r="Q12" s="5">
        <f>INDEX(Næringsstoffinnhold!$B$7:$B$51,A12)</f>
        <v>32</v>
      </c>
      <c r="R12" s="5">
        <f t="shared" si="0"/>
        <v>0</v>
      </c>
      <c r="S12" s="5">
        <f>(INDEX(Næringsstoffinnhold!$C$7:$C$51,Næringstofftilførsel!Q12)*Næringstofftilførsel!R12/100)</f>
        <v>0</v>
      </c>
      <c r="T12" s="5">
        <f>INDEX(Næringsstoffinnhold!$D$7:$D$51,Næringstofftilførsel!Q12)*Næringstofftilførsel!R12/100</f>
        <v>0</v>
      </c>
      <c r="U12" s="5">
        <f>INDEX(Næringsstoffinnhold!$E$7:$E$51,Næringstofftilførsel!Q12)*Næringstofftilførsel!R12/100</f>
        <v>0</v>
      </c>
      <c r="V12" s="5">
        <f>INDEX(Næringsstoffinnhold!$G$7:$G$51,Næringstofftilførsel!Q12)*Næringstofftilførsel!R12/100</f>
        <v>0</v>
      </c>
      <c r="W12" s="5">
        <f>INDEX(Næringsstoffinnhold!$H$7:$H$51,Næringstofftilførsel!Q12)*Næringstofftilførsel!R12/100</f>
        <v>0</v>
      </c>
      <c r="X12" s="5">
        <f>INDEX(Næringsstoffinnhold!$B$7:$B$51,A12)</f>
        <v>32</v>
      </c>
      <c r="Y12" s="5">
        <f t="shared" si="1"/>
        <v>0</v>
      </c>
      <c r="Z12" s="5">
        <f>INDEX(Næringsstoffinnhold!$C$7:$C$51,Næringstofftilførsel!X12)*Næringstofftilførsel!Y12/100</f>
        <v>0</v>
      </c>
      <c r="AA12" s="5">
        <f>INDEX(Næringsstoffinnhold!$D$7:$D$51,Næringstofftilførsel!X12)*Næringstofftilførsel!Y12/100</f>
        <v>0</v>
      </c>
      <c r="AB12" s="5">
        <f>INDEX(Næringsstoffinnhold!$E$7:$E$51,Næringstofftilførsel!X12)*Næringstofftilførsel!Y12/100</f>
        <v>0</v>
      </c>
      <c r="AC12" s="5">
        <f>INDEX(Næringsstoffinnhold!$G$7:$G$51,Næringstofftilførsel!X12)*Næringstofftilførsel!Y12/100</f>
        <v>0</v>
      </c>
      <c r="AD12" s="5">
        <f>INDEX(Næringsstoffinnhold!$H$7:$H$51,Næringstofftilførsel!X12)*Næringstofftilførsel!Y12/100</f>
        <v>0</v>
      </c>
      <c r="AE12" s="5">
        <f>INDEX(Næringsstoffinnhold!$B$7:$B$51,A12)</f>
        <v>32</v>
      </c>
      <c r="AF12" s="5">
        <f t="shared" si="2"/>
        <v>0</v>
      </c>
      <c r="AG12" s="5">
        <f>INDEX(Næringsstoffinnhold!$C$7:$C$51,Næringstofftilførsel!AE12)*Næringstofftilførsel!AF12/100</f>
        <v>0</v>
      </c>
      <c r="AH12" s="5">
        <f>INDEX(Næringsstoffinnhold!$D$7:$D$51,Næringstofftilførsel!AE12)*Næringstofftilførsel!AF12/100</f>
        <v>0</v>
      </c>
      <c r="AI12" s="5">
        <f>INDEX(Næringsstoffinnhold!$E$7:$E$51,Næringstofftilførsel!AE12)*Næringstofftilførsel!AF12/100</f>
        <v>0</v>
      </c>
      <c r="AJ12" s="5">
        <f>INDEX(Næringsstoffinnhold!$G$7:$G$51,Næringstofftilførsel!AE12)*Næringstofftilførsel!AF12/100</f>
        <v>0</v>
      </c>
      <c r="AK12" s="5">
        <f>INDEX(Næringsstoffinnhold!$H$7:$H$51,Næringstofftilførsel!AE12)*Næringstofftilførsel!AF12/100</f>
        <v>0</v>
      </c>
      <c r="AL12" s="5">
        <f>INDEX(Næringsstoffinnhold!$B$7:$B$51,A12)</f>
        <v>32</v>
      </c>
      <c r="AM12" s="6">
        <f t="shared" si="3"/>
        <v>0</v>
      </c>
      <c r="AN12" s="5">
        <f>(INDEX(Næringsstoffinnhold!$C$7:$C$51,Næringstofftilførsel!AL12)*Næringstofftilførsel!AM12/100)</f>
        <v>0</v>
      </c>
      <c r="AO12" s="5">
        <f>INDEX(Næringsstoffinnhold!$D$7:$D$51,Næringstofftilførsel!AL12)*Næringstofftilførsel!AM12/100</f>
        <v>0</v>
      </c>
      <c r="AP12" s="5">
        <f>INDEX(Næringsstoffinnhold!$E$7:$E$51,Næringstofftilførsel!AL12)*Næringstofftilførsel!AM12/100</f>
        <v>0</v>
      </c>
      <c r="AQ12" s="5">
        <f>INDEX(Næringsstoffinnhold!$G$7:$G$51,Næringstofftilførsel!AL12)*Næringstofftilførsel!AM12/100</f>
        <v>0</v>
      </c>
      <c r="AR12" s="5">
        <f>INDEX(Næringsstoffinnhold!$H$7:$H$51,Næringstofftilførsel!AL12)*Næringstofftilførsel!AM12/100</f>
        <v>0</v>
      </c>
      <c r="AS12" s="5">
        <f>INDEX(Næringsstoffinnhold!$B$7:$B$51,A12)</f>
        <v>32</v>
      </c>
      <c r="AT12" s="6">
        <f t="shared" si="9"/>
        <v>0</v>
      </c>
      <c r="AU12" s="5">
        <f>(INDEX(Næringsstoffinnhold!$C$7:$C$51,Næringstofftilførsel!AS12)*Næringstofftilførsel!AT12/100)</f>
        <v>0</v>
      </c>
      <c r="AV12" s="5">
        <f>INDEX(Næringsstoffinnhold!$D$7:$D$51,Næringstofftilførsel!AS12)*Næringstofftilførsel!AT12/100</f>
        <v>0</v>
      </c>
      <c r="AW12" s="5">
        <f>INDEX(Næringsstoffinnhold!$E$7:$E$51,Næringstofftilførsel!AS12)*Næringstofftilførsel!AT12/100</f>
        <v>0</v>
      </c>
      <c r="AX12" s="5">
        <f>INDEX(Næringsstoffinnhold!$G$7:$G$51,Næringstofftilførsel!AS12)*Næringstofftilførsel!AT12/100</f>
        <v>0</v>
      </c>
      <c r="AY12" s="5">
        <f>INDEX(Næringsstoffinnhold!$H$7:$H$51,Næringstofftilførsel!AS12)*Næringstofftilførsel!AT12/100</f>
        <v>0</v>
      </c>
    </row>
    <row r="13" spans="1:51" ht="19.899999999999999" customHeight="1" thickBot="1" x14ac:dyDescent="0.25">
      <c r="A13" s="36">
        <v>2</v>
      </c>
      <c r="B13" s="50"/>
      <c r="C13" s="50"/>
      <c r="D13" s="105">
        <f t="shared" si="4"/>
        <v>0</v>
      </c>
      <c r="E13" s="50"/>
      <c r="F13" s="50"/>
      <c r="G13" s="105">
        <f t="shared" si="5"/>
        <v>0</v>
      </c>
      <c r="H13" s="50"/>
      <c r="I13" s="50"/>
      <c r="J13" s="105">
        <f t="shared" si="6"/>
        <v>0</v>
      </c>
      <c r="K13" s="50"/>
      <c r="L13" s="50"/>
      <c r="M13" s="104">
        <f t="shared" si="7"/>
        <v>0</v>
      </c>
      <c r="N13" s="50"/>
      <c r="O13" s="50"/>
      <c r="P13" s="104">
        <f t="shared" si="8"/>
        <v>0</v>
      </c>
      <c r="Q13" s="5">
        <f>INDEX(Næringsstoffinnhold!$B$7:$B$51,A13)</f>
        <v>2</v>
      </c>
      <c r="R13" s="5">
        <f t="shared" si="0"/>
        <v>0</v>
      </c>
      <c r="S13" s="5">
        <f>(INDEX(Næringsstoffinnhold!$C$7:$C$51,Næringstofftilførsel!Q13)*Næringstofftilførsel!R13/100)</f>
        <v>0</v>
      </c>
      <c r="T13" s="5">
        <f>INDEX(Næringsstoffinnhold!$D$7:$D$51,Næringstofftilførsel!Q13)*Næringstofftilførsel!R13/100</f>
        <v>0</v>
      </c>
      <c r="U13" s="5">
        <f>INDEX(Næringsstoffinnhold!$E$7:$E$51,Næringstofftilførsel!Q13)*Næringstofftilførsel!R13/100</f>
        <v>0</v>
      </c>
      <c r="V13" s="5">
        <f>INDEX(Næringsstoffinnhold!$G$7:$G$51,Næringstofftilførsel!Q13)*Næringstofftilførsel!R13/100</f>
        <v>0</v>
      </c>
      <c r="W13" s="5">
        <f>INDEX(Næringsstoffinnhold!$H$7:$H$51,Næringstofftilførsel!Q13)*Næringstofftilførsel!R13/100</f>
        <v>0</v>
      </c>
      <c r="X13" s="5">
        <f>INDEX(Næringsstoffinnhold!$B$7:$B$51,A13)</f>
        <v>2</v>
      </c>
      <c r="Y13" s="5">
        <f t="shared" si="1"/>
        <v>0</v>
      </c>
      <c r="Z13" s="5">
        <f>INDEX(Næringsstoffinnhold!$C$7:$C$51,Næringstofftilførsel!X13)*Næringstofftilførsel!Y13/100</f>
        <v>0</v>
      </c>
      <c r="AA13" s="5">
        <f>INDEX(Næringsstoffinnhold!$D$7:$D$51,Næringstofftilførsel!X13)*Næringstofftilførsel!Y13/100</f>
        <v>0</v>
      </c>
      <c r="AB13" s="5">
        <f>INDEX(Næringsstoffinnhold!$E$7:$E$51,Næringstofftilførsel!X13)*Næringstofftilførsel!Y13/100</f>
        <v>0</v>
      </c>
      <c r="AC13" s="5">
        <f>INDEX(Næringsstoffinnhold!$G$7:$G$51,Næringstofftilførsel!X13)*Næringstofftilførsel!Y13/100</f>
        <v>0</v>
      </c>
      <c r="AD13" s="5">
        <f>INDEX(Næringsstoffinnhold!$H$7:$H$51,Næringstofftilførsel!X13)*Næringstofftilførsel!Y13/100</f>
        <v>0</v>
      </c>
      <c r="AE13" s="5">
        <f>INDEX(Næringsstoffinnhold!$B$7:$B$51,A13)</f>
        <v>2</v>
      </c>
      <c r="AF13" s="5">
        <f t="shared" si="2"/>
        <v>0</v>
      </c>
      <c r="AG13" s="5">
        <f>INDEX(Næringsstoffinnhold!$C$7:$C$51,Næringstofftilførsel!AE13)*Næringstofftilførsel!AF13/100</f>
        <v>0</v>
      </c>
      <c r="AH13" s="5">
        <f>INDEX(Næringsstoffinnhold!$D$7:$D$51,Næringstofftilførsel!AE13)*Næringstofftilførsel!AF13/100</f>
        <v>0</v>
      </c>
      <c r="AI13" s="5">
        <f>INDEX(Næringsstoffinnhold!$E$7:$E$51,Næringstofftilførsel!AE13)*Næringstofftilførsel!AF13/100</f>
        <v>0</v>
      </c>
      <c r="AJ13" s="5">
        <f>INDEX(Næringsstoffinnhold!$G$7:$G$51,Næringstofftilførsel!AE13)*Næringstofftilførsel!AF13/100</f>
        <v>0</v>
      </c>
      <c r="AK13" s="5">
        <f>INDEX(Næringsstoffinnhold!$H$7:$H$51,Næringstofftilførsel!AE13)*Næringstofftilførsel!AF13/100</f>
        <v>0</v>
      </c>
      <c r="AL13" s="5">
        <f>INDEX(Næringsstoffinnhold!$B$7:$B$51,A13)</f>
        <v>2</v>
      </c>
      <c r="AM13" s="6">
        <f t="shared" si="3"/>
        <v>0</v>
      </c>
      <c r="AN13" s="5">
        <f>(INDEX(Næringsstoffinnhold!$C$7:$C$51,Næringstofftilførsel!AL13)*Næringstofftilførsel!AM13/100)</f>
        <v>0</v>
      </c>
      <c r="AO13" s="5">
        <f>INDEX(Næringsstoffinnhold!$D$7:$D$51,Næringstofftilførsel!AL13)*Næringstofftilførsel!AM13/100</f>
        <v>0</v>
      </c>
      <c r="AP13" s="5">
        <f>INDEX(Næringsstoffinnhold!$E$7:$E$51,Næringstofftilførsel!AL13)*Næringstofftilførsel!AM13/100</f>
        <v>0</v>
      </c>
      <c r="AQ13" s="5">
        <f>INDEX(Næringsstoffinnhold!$G$7:$G$51,Næringstofftilførsel!AL13)*Næringstofftilførsel!AM13/100</f>
        <v>0</v>
      </c>
      <c r="AR13" s="5">
        <f>INDEX(Næringsstoffinnhold!$H$7:$H$51,Næringstofftilførsel!AL13)*Næringstofftilførsel!AM13/100</f>
        <v>0</v>
      </c>
      <c r="AS13" s="5">
        <f>INDEX(Næringsstoffinnhold!$B$7:$B$51,A13)</f>
        <v>2</v>
      </c>
      <c r="AT13" s="6">
        <f t="shared" si="9"/>
        <v>0</v>
      </c>
      <c r="AU13" s="5">
        <f>(INDEX(Næringsstoffinnhold!$C$7:$C$51,Næringstofftilførsel!AS13)*Næringstofftilførsel!AT13/100)</f>
        <v>0</v>
      </c>
      <c r="AV13" s="5">
        <f>INDEX(Næringsstoffinnhold!$D$7:$D$51,Næringstofftilførsel!AS13)*Næringstofftilførsel!AT13/100</f>
        <v>0</v>
      </c>
      <c r="AW13" s="5">
        <f>INDEX(Næringsstoffinnhold!$E$7:$E$51,Næringstofftilførsel!AS13)*Næringstofftilførsel!AT13/100</f>
        <v>0</v>
      </c>
      <c r="AX13" s="5">
        <f>INDEX(Næringsstoffinnhold!$G$7:$G$51,Næringstofftilførsel!AS13)*Næringstofftilførsel!AT13/100</f>
        <v>0</v>
      </c>
      <c r="AY13" s="5">
        <f>INDEX(Næringsstoffinnhold!$H$7:$H$51,Næringstofftilførsel!AS13)*Næringstofftilførsel!AT13/100</f>
        <v>0</v>
      </c>
    </row>
    <row r="14" spans="1:51" ht="19.899999999999999" customHeight="1" thickBot="1" x14ac:dyDescent="0.25">
      <c r="A14" s="36">
        <v>1</v>
      </c>
      <c r="B14" s="50"/>
      <c r="C14" s="50"/>
      <c r="D14" s="105">
        <f t="shared" si="4"/>
        <v>0</v>
      </c>
      <c r="E14" s="50"/>
      <c r="F14" s="50"/>
      <c r="G14" s="105">
        <f t="shared" si="5"/>
        <v>0</v>
      </c>
      <c r="H14" s="50"/>
      <c r="I14" s="50"/>
      <c r="J14" s="105">
        <f t="shared" si="6"/>
        <v>0</v>
      </c>
      <c r="K14" s="50"/>
      <c r="L14" s="50"/>
      <c r="M14" s="104">
        <f t="shared" si="7"/>
        <v>0</v>
      </c>
      <c r="N14" s="50"/>
      <c r="O14" s="50"/>
      <c r="P14" s="104">
        <f t="shared" si="8"/>
        <v>0</v>
      </c>
      <c r="Q14" s="5">
        <f>INDEX(Næringsstoffinnhold!$B$7:$B$51,A14)</f>
        <v>1</v>
      </c>
      <c r="R14" s="5">
        <f t="shared" si="0"/>
        <v>0</v>
      </c>
      <c r="S14" s="5">
        <f>(INDEX(Næringsstoffinnhold!$C$7:$C$51,Næringstofftilførsel!Q14)*Næringstofftilførsel!R14/100)</f>
        <v>0</v>
      </c>
      <c r="T14" s="5">
        <f>INDEX(Næringsstoffinnhold!$D$7:$D$51,Næringstofftilførsel!Q14)*Næringstofftilførsel!R14/100</f>
        <v>0</v>
      </c>
      <c r="U14" s="5">
        <f>INDEX(Næringsstoffinnhold!$E$7:$E$51,Næringstofftilførsel!Q14)*Næringstofftilførsel!R14/100</f>
        <v>0</v>
      </c>
      <c r="V14" s="5">
        <f>INDEX(Næringsstoffinnhold!$G$7:$G$51,Næringstofftilførsel!Q14)*Næringstofftilførsel!R14/100</f>
        <v>0</v>
      </c>
      <c r="W14" s="5">
        <f>INDEX(Næringsstoffinnhold!$H$7:$H$51,Næringstofftilførsel!Q14)*Næringstofftilførsel!R14/100</f>
        <v>0</v>
      </c>
      <c r="X14" s="5">
        <f>INDEX(Næringsstoffinnhold!$B$7:$B$51,A14)</f>
        <v>1</v>
      </c>
      <c r="Y14" s="5">
        <f t="shared" si="1"/>
        <v>0</v>
      </c>
      <c r="Z14" s="5">
        <f>INDEX(Næringsstoffinnhold!$C$7:$C$51,Næringstofftilførsel!X14)*Næringstofftilførsel!Y14/100</f>
        <v>0</v>
      </c>
      <c r="AA14" s="5">
        <f>INDEX(Næringsstoffinnhold!$D$7:$D$51,Næringstofftilførsel!X14)*Næringstofftilførsel!Y14/100</f>
        <v>0</v>
      </c>
      <c r="AB14" s="5">
        <f>INDEX(Næringsstoffinnhold!$E$7:$E$51,Næringstofftilførsel!X14)*Næringstofftilførsel!Y14/100</f>
        <v>0</v>
      </c>
      <c r="AC14" s="5">
        <f>INDEX(Næringsstoffinnhold!$G$7:$G$51,Næringstofftilførsel!X14)*Næringstofftilførsel!Y14/100</f>
        <v>0</v>
      </c>
      <c r="AD14" s="5">
        <f>INDEX(Næringsstoffinnhold!$H$7:$H$51,Næringstofftilførsel!X14)*Næringstofftilførsel!Y14/100</f>
        <v>0</v>
      </c>
      <c r="AE14" s="5">
        <f>INDEX(Næringsstoffinnhold!$B$7:$B$51,A14)</f>
        <v>1</v>
      </c>
      <c r="AF14" s="5">
        <f t="shared" si="2"/>
        <v>0</v>
      </c>
      <c r="AG14" s="5">
        <f>INDEX(Næringsstoffinnhold!$C$7:$C$51,Næringstofftilførsel!AE14)*Næringstofftilførsel!AF14/100</f>
        <v>0</v>
      </c>
      <c r="AH14" s="5">
        <f>INDEX(Næringsstoffinnhold!$D$7:$D$51,Næringstofftilførsel!AE14)*Næringstofftilførsel!AF14/100</f>
        <v>0</v>
      </c>
      <c r="AI14" s="5">
        <f>INDEX(Næringsstoffinnhold!$E$7:$E$51,Næringstofftilførsel!AE14)*Næringstofftilførsel!AF14/100</f>
        <v>0</v>
      </c>
      <c r="AJ14" s="5">
        <f>INDEX(Næringsstoffinnhold!$G$7:$G$51,Næringstofftilførsel!AE14)*Næringstofftilførsel!AF14/100</f>
        <v>0</v>
      </c>
      <c r="AK14" s="5">
        <f>INDEX(Næringsstoffinnhold!$H$7:$H$51,Næringstofftilførsel!AE14)*Næringstofftilførsel!AF14/100</f>
        <v>0</v>
      </c>
      <c r="AL14" s="5">
        <f>INDEX(Næringsstoffinnhold!$B$7:$B$51,A14)</f>
        <v>1</v>
      </c>
      <c r="AM14" s="6">
        <f t="shared" si="3"/>
        <v>0</v>
      </c>
      <c r="AN14" s="5">
        <f>(INDEX(Næringsstoffinnhold!$C$7:$C$51,Næringstofftilførsel!AL14)*Næringstofftilførsel!AM14/100)</f>
        <v>0</v>
      </c>
      <c r="AO14" s="5">
        <f>INDEX(Næringsstoffinnhold!$D$7:$D$51,Næringstofftilførsel!AL14)*Næringstofftilførsel!AM14/100</f>
        <v>0</v>
      </c>
      <c r="AP14" s="5">
        <f>INDEX(Næringsstoffinnhold!$E$7:$E$51,Næringstofftilførsel!AL14)*Næringstofftilførsel!AM14/100</f>
        <v>0</v>
      </c>
      <c r="AQ14" s="5">
        <f>INDEX(Næringsstoffinnhold!$G$7:$G$51,Næringstofftilførsel!AL14)*Næringstofftilførsel!AM14/100</f>
        <v>0</v>
      </c>
      <c r="AR14" s="5">
        <f>INDEX(Næringsstoffinnhold!$H$7:$H$51,Næringstofftilførsel!AL14)*Næringstofftilførsel!AM14/100</f>
        <v>0</v>
      </c>
      <c r="AS14" s="5">
        <f>INDEX(Næringsstoffinnhold!$B$7:$B$51,A14)</f>
        <v>1</v>
      </c>
      <c r="AT14" s="6">
        <f t="shared" si="9"/>
        <v>0</v>
      </c>
      <c r="AU14" s="5">
        <f>(INDEX(Næringsstoffinnhold!$C$7:$C$51,Næringstofftilførsel!AS14)*Næringstofftilførsel!AT14/100)</f>
        <v>0</v>
      </c>
      <c r="AV14" s="5">
        <f>INDEX(Næringsstoffinnhold!$D$7:$D$51,Næringstofftilførsel!AS14)*Næringstofftilførsel!AT14/100</f>
        <v>0</v>
      </c>
      <c r="AW14" s="5">
        <f>INDEX(Næringsstoffinnhold!$E$7:$E$51,Næringstofftilførsel!AS14)*Næringstofftilførsel!AT14/100</f>
        <v>0</v>
      </c>
      <c r="AX14" s="5">
        <f>INDEX(Næringsstoffinnhold!$G$7:$G$51,Næringstofftilførsel!AS14)*Næringstofftilførsel!AT14/100</f>
        <v>0</v>
      </c>
      <c r="AY14" s="5">
        <f>INDEX(Næringsstoffinnhold!$H$7:$H$51,Næringstofftilførsel!AS14)*Næringstofftilførsel!AT14/100</f>
        <v>0</v>
      </c>
    </row>
    <row r="15" spans="1:51" ht="19.899999999999999" customHeight="1" thickBot="1" x14ac:dyDescent="0.25">
      <c r="A15" s="36">
        <v>3</v>
      </c>
      <c r="B15" s="50"/>
      <c r="C15" s="50"/>
      <c r="D15" s="105">
        <f t="shared" si="4"/>
        <v>0</v>
      </c>
      <c r="E15" s="50"/>
      <c r="F15" s="50"/>
      <c r="G15" s="105">
        <f t="shared" si="5"/>
        <v>0</v>
      </c>
      <c r="H15" s="50"/>
      <c r="I15" s="50"/>
      <c r="J15" s="105">
        <f t="shared" si="6"/>
        <v>0</v>
      </c>
      <c r="K15" s="50"/>
      <c r="L15" s="50"/>
      <c r="M15" s="104">
        <f t="shared" si="7"/>
        <v>0</v>
      </c>
      <c r="N15" s="50"/>
      <c r="O15" s="50"/>
      <c r="P15" s="104">
        <f t="shared" si="8"/>
        <v>0</v>
      </c>
      <c r="Q15" s="5">
        <f>INDEX(Næringsstoffinnhold!$B$7:$B$51,A15)</f>
        <v>3</v>
      </c>
      <c r="R15" s="5">
        <f t="shared" si="0"/>
        <v>0</v>
      </c>
      <c r="S15" s="5">
        <f>(INDEX(Næringsstoffinnhold!$C$7:$C$51,Næringstofftilførsel!Q15)*Næringstofftilførsel!R15/100)</f>
        <v>0</v>
      </c>
      <c r="T15" s="5">
        <f>INDEX(Næringsstoffinnhold!$D$7:$D$51,Næringstofftilførsel!Q15)*Næringstofftilførsel!R15/100</f>
        <v>0</v>
      </c>
      <c r="U15" s="5">
        <f>INDEX(Næringsstoffinnhold!$E$7:$E$51,Næringstofftilførsel!Q15)*Næringstofftilførsel!R15/100</f>
        <v>0</v>
      </c>
      <c r="V15" s="5">
        <f>INDEX(Næringsstoffinnhold!$G$7:$G$51,Næringstofftilførsel!Q15)*Næringstofftilførsel!R15/100</f>
        <v>0</v>
      </c>
      <c r="W15" s="5">
        <f>INDEX(Næringsstoffinnhold!$H$7:$H$51,Næringstofftilførsel!Q15)*Næringstofftilførsel!R15/100</f>
        <v>0</v>
      </c>
      <c r="X15" s="5">
        <f>INDEX(Næringsstoffinnhold!$B$7:$B$51,A15)</f>
        <v>3</v>
      </c>
      <c r="Y15" s="5">
        <f t="shared" si="1"/>
        <v>0</v>
      </c>
      <c r="Z15" s="5">
        <f>INDEX(Næringsstoffinnhold!$C$7:$C$51,Næringstofftilførsel!X15)*Næringstofftilførsel!Y15/100</f>
        <v>0</v>
      </c>
      <c r="AA15" s="5">
        <f>INDEX(Næringsstoffinnhold!$D$7:$D$51,Næringstofftilførsel!X15)*Næringstofftilførsel!Y15/100</f>
        <v>0</v>
      </c>
      <c r="AB15" s="5">
        <f>INDEX(Næringsstoffinnhold!$E$7:$E$51,Næringstofftilførsel!X15)*Næringstofftilførsel!Y15/100</f>
        <v>0</v>
      </c>
      <c r="AC15" s="5">
        <f>INDEX(Næringsstoffinnhold!$G$7:$G$51,Næringstofftilførsel!X15)*Næringstofftilførsel!Y15/100</f>
        <v>0</v>
      </c>
      <c r="AD15" s="5">
        <f>INDEX(Næringsstoffinnhold!$H$7:$H$51,Næringstofftilførsel!X15)*Næringstofftilførsel!Y15/100</f>
        <v>0</v>
      </c>
      <c r="AE15" s="5">
        <f>INDEX(Næringsstoffinnhold!$B$7:$B$51,A15)</f>
        <v>3</v>
      </c>
      <c r="AF15" s="5">
        <f t="shared" si="2"/>
        <v>0</v>
      </c>
      <c r="AG15" s="5">
        <f>INDEX(Næringsstoffinnhold!$C$7:$C$51,Næringstofftilførsel!AE15)*Næringstofftilførsel!AF15/100</f>
        <v>0</v>
      </c>
      <c r="AH15" s="5">
        <f>INDEX(Næringsstoffinnhold!$D$7:$D$51,Næringstofftilførsel!AE15)*Næringstofftilførsel!AF15/100</f>
        <v>0</v>
      </c>
      <c r="AI15" s="5">
        <f>INDEX(Næringsstoffinnhold!$E$7:$E$51,Næringstofftilførsel!AE15)*Næringstofftilførsel!AF15/100</f>
        <v>0</v>
      </c>
      <c r="AJ15" s="5">
        <f>INDEX(Næringsstoffinnhold!$G$7:$G$51,Næringstofftilførsel!AE15)*Næringstofftilførsel!AF15/100</f>
        <v>0</v>
      </c>
      <c r="AK15" s="5">
        <f>INDEX(Næringsstoffinnhold!$H$7:$H$51,Næringstofftilførsel!AE15)*Næringstofftilførsel!AF15/100</f>
        <v>0</v>
      </c>
      <c r="AL15" s="5">
        <f>INDEX(Næringsstoffinnhold!$B$7:$B$51,A15)</f>
        <v>3</v>
      </c>
      <c r="AM15" s="6">
        <f t="shared" si="3"/>
        <v>0</v>
      </c>
      <c r="AN15" s="5">
        <f>(INDEX(Næringsstoffinnhold!$C$7:$C$51,Næringstofftilførsel!AL15)*Næringstofftilførsel!AM15/100)</f>
        <v>0</v>
      </c>
      <c r="AO15" s="5">
        <f>INDEX(Næringsstoffinnhold!$D$7:$D$51,Næringstofftilførsel!AL15)*Næringstofftilførsel!AM15/100</f>
        <v>0</v>
      </c>
      <c r="AP15" s="5">
        <f>INDEX(Næringsstoffinnhold!$E$7:$E$51,Næringstofftilførsel!AL15)*Næringstofftilførsel!AM15/100</f>
        <v>0</v>
      </c>
      <c r="AQ15" s="5">
        <f>INDEX(Næringsstoffinnhold!$G$7:$G$51,Næringstofftilførsel!AL15)*Næringstofftilførsel!AM15/100</f>
        <v>0</v>
      </c>
      <c r="AR15" s="5">
        <f>INDEX(Næringsstoffinnhold!$H$7:$H$51,Næringstofftilførsel!AL15)*Næringstofftilførsel!AM15/100</f>
        <v>0</v>
      </c>
      <c r="AS15" s="5">
        <f>INDEX(Næringsstoffinnhold!$B$7:$B$51,A15)</f>
        <v>3</v>
      </c>
      <c r="AT15" s="6">
        <f t="shared" si="9"/>
        <v>0</v>
      </c>
      <c r="AU15" s="5">
        <f>(INDEX(Næringsstoffinnhold!$C$7:$C$51,Næringstofftilførsel!AS15)*Næringstofftilførsel!AT15/100)</f>
        <v>0</v>
      </c>
      <c r="AV15" s="5">
        <f>INDEX(Næringsstoffinnhold!$D$7:$D$51,Næringstofftilførsel!AS15)*Næringstofftilførsel!AT15/100</f>
        <v>0</v>
      </c>
      <c r="AW15" s="5">
        <f>INDEX(Næringsstoffinnhold!$E$7:$E$51,Næringstofftilførsel!AS15)*Næringstofftilførsel!AT15/100</f>
        <v>0</v>
      </c>
      <c r="AX15" s="5">
        <f>INDEX(Næringsstoffinnhold!$G$7:$G$51,Næringstofftilførsel!AS15)*Næringstofftilførsel!AT15/100</f>
        <v>0</v>
      </c>
      <c r="AY15" s="5">
        <f>INDEX(Næringsstoffinnhold!$H$7:$H$51,Næringstofftilførsel!AS15)*Næringstofftilførsel!AT15/100</f>
        <v>0</v>
      </c>
    </row>
    <row r="16" spans="1:51" ht="19.5" customHeight="1" thickBot="1" x14ac:dyDescent="0.25">
      <c r="A16" s="36">
        <v>33</v>
      </c>
      <c r="B16" s="50"/>
      <c r="C16" s="50"/>
      <c r="D16" s="105">
        <f t="shared" si="4"/>
        <v>0</v>
      </c>
      <c r="E16" s="50"/>
      <c r="F16" s="50"/>
      <c r="G16" s="105">
        <f t="shared" si="5"/>
        <v>0</v>
      </c>
      <c r="H16" s="50"/>
      <c r="I16" s="50"/>
      <c r="J16" s="105"/>
      <c r="K16" s="50"/>
      <c r="L16" s="50"/>
      <c r="M16" s="104">
        <f t="shared" si="7"/>
        <v>0</v>
      </c>
      <c r="N16" s="50"/>
      <c r="O16" s="50"/>
      <c r="P16" s="104">
        <f t="shared" si="8"/>
        <v>0</v>
      </c>
      <c r="Q16" s="5">
        <f>INDEX(Næringsstoffinnhold!$B$7:$B$51,A16)</f>
        <v>33</v>
      </c>
      <c r="R16" s="5">
        <f t="shared" si="0"/>
        <v>0</v>
      </c>
      <c r="S16" s="5">
        <f>(INDEX(Næringsstoffinnhold!$C$7:$C$51,Næringstofftilførsel!Q16)*Næringstofftilførsel!R16/100)</f>
        <v>0</v>
      </c>
      <c r="T16" s="5">
        <f>INDEX(Næringsstoffinnhold!$D$7:$D$51,Næringstofftilførsel!Q16)*Næringstofftilførsel!R16/100</f>
        <v>0</v>
      </c>
      <c r="U16" s="5">
        <f>INDEX(Næringsstoffinnhold!$E$7:$E$51,Næringstofftilførsel!Q16)*Næringstofftilførsel!R16/100</f>
        <v>0</v>
      </c>
      <c r="V16" s="5">
        <f>INDEX(Næringsstoffinnhold!$G$7:$G$51,Næringstofftilførsel!Q16)*Næringstofftilførsel!R16/100</f>
        <v>0</v>
      </c>
      <c r="W16" s="5">
        <f>INDEX(Næringsstoffinnhold!$H$7:$H$51,Næringstofftilførsel!Q16)*Næringstofftilførsel!R16/100</f>
        <v>0</v>
      </c>
      <c r="X16" s="5">
        <f>INDEX(Næringsstoffinnhold!$B$7:$B$51,A16)</f>
        <v>33</v>
      </c>
      <c r="Y16" s="5">
        <f t="shared" si="1"/>
        <v>0</v>
      </c>
      <c r="Z16" s="5">
        <f>INDEX(Næringsstoffinnhold!$C$7:$C$51,Næringstofftilførsel!X16)*Næringstofftilførsel!Y16/100</f>
        <v>0</v>
      </c>
      <c r="AA16" s="5">
        <f>INDEX(Næringsstoffinnhold!$D$7:$D$51,Næringstofftilførsel!X16)*Næringstofftilførsel!Y16/100</f>
        <v>0</v>
      </c>
      <c r="AB16" s="5">
        <f>INDEX(Næringsstoffinnhold!$E$7:$E$51,Næringstofftilførsel!X16)*Næringstofftilførsel!Y16/100</f>
        <v>0</v>
      </c>
      <c r="AC16" s="5">
        <f>INDEX(Næringsstoffinnhold!$G$7:$G$51,Næringstofftilførsel!X16)*Næringstofftilførsel!Y16/100</f>
        <v>0</v>
      </c>
      <c r="AD16" s="5">
        <f>INDEX(Næringsstoffinnhold!$H$7:$H$51,Næringstofftilførsel!X16)*Næringstofftilførsel!Y16/100</f>
        <v>0</v>
      </c>
      <c r="AE16" s="5">
        <f>INDEX(Næringsstoffinnhold!$B$7:$B$51,A16)</f>
        <v>33</v>
      </c>
      <c r="AF16" s="5">
        <f t="shared" si="2"/>
        <v>0</v>
      </c>
      <c r="AG16" s="5">
        <f>INDEX(Næringsstoffinnhold!$C$7:$C$51,Næringstofftilførsel!AE16)*Næringstofftilførsel!AF16/100</f>
        <v>0</v>
      </c>
      <c r="AH16" s="5">
        <f>INDEX(Næringsstoffinnhold!$D$7:$D$51,Næringstofftilførsel!AE16)*Næringstofftilførsel!AF16/100</f>
        <v>0</v>
      </c>
      <c r="AI16" s="5">
        <f>INDEX(Næringsstoffinnhold!$E$7:$E$51,Næringstofftilførsel!AE16)*Næringstofftilførsel!AF16/100</f>
        <v>0</v>
      </c>
      <c r="AJ16" s="5">
        <f>INDEX(Næringsstoffinnhold!$G$7:$G$51,Næringstofftilførsel!AE16)*Næringstofftilførsel!AF16/100</f>
        <v>0</v>
      </c>
      <c r="AK16" s="5">
        <f>INDEX(Næringsstoffinnhold!$H$7:$H$51,Næringstofftilførsel!AE16)*Næringstofftilførsel!AF16/100</f>
        <v>0</v>
      </c>
      <c r="AL16" s="5">
        <f>INDEX(Næringsstoffinnhold!$B$7:$B$51,A16)</f>
        <v>33</v>
      </c>
      <c r="AM16" s="6">
        <f t="shared" si="3"/>
        <v>0</v>
      </c>
      <c r="AN16" s="5">
        <f>(INDEX(Næringsstoffinnhold!$C$7:$C$51,Næringstofftilførsel!AL16)*Næringstofftilførsel!AM16/100)</f>
        <v>0</v>
      </c>
      <c r="AO16" s="5">
        <f>INDEX(Næringsstoffinnhold!$D$7:$D$51,Næringstofftilførsel!AL16)*Næringstofftilførsel!AM16/100</f>
        <v>0</v>
      </c>
      <c r="AP16" s="5">
        <f>INDEX(Næringsstoffinnhold!$E$7:$E$51,Næringstofftilførsel!AL16)*Næringstofftilførsel!AM16/100</f>
        <v>0</v>
      </c>
      <c r="AQ16" s="5">
        <f>INDEX(Næringsstoffinnhold!$G$7:$G$51,Næringstofftilførsel!AL16)*Næringstofftilførsel!AM16/100</f>
        <v>0</v>
      </c>
      <c r="AR16" s="5">
        <f>INDEX(Næringsstoffinnhold!$H$7:$H$51,Næringstofftilførsel!AL16)*Næringstofftilførsel!AM16/100</f>
        <v>0</v>
      </c>
      <c r="AS16" s="5">
        <f>INDEX(Næringsstoffinnhold!$B$7:$B$51,A16)</f>
        <v>33</v>
      </c>
      <c r="AT16" s="6">
        <f t="shared" si="9"/>
        <v>0</v>
      </c>
      <c r="AU16" s="5">
        <f>(INDEX(Næringsstoffinnhold!$C$7:$C$51,Næringstofftilførsel!AS16)*Næringstofftilførsel!AT16/100)</f>
        <v>0</v>
      </c>
      <c r="AV16" s="5">
        <f>INDEX(Næringsstoffinnhold!$D$7:$D$51,Næringstofftilførsel!AS16)*Næringstofftilførsel!AT16/100</f>
        <v>0</v>
      </c>
      <c r="AW16" s="5">
        <f>INDEX(Næringsstoffinnhold!$E$7:$E$51,Næringstofftilførsel!AS16)*Næringstofftilførsel!AT16/100</f>
        <v>0</v>
      </c>
      <c r="AX16" s="5">
        <f>INDEX(Næringsstoffinnhold!$G$7:$G$51,Næringstofftilførsel!AS16)*Næringstofftilførsel!AT16/100</f>
        <v>0</v>
      </c>
      <c r="AY16" s="5">
        <f>INDEX(Næringsstoffinnhold!$H$7:$H$51,Næringstofftilførsel!AS16)*Næringstofftilførsel!AT16/100</f>
        <v>0</v>
      </c>
    </row>
    <row r="17" spans="1:51" ht="19.899999999999999" customHeight="1" thickBot="1" x14ac:dyDescent="0.25">
      <c r="A17" s="36">
        <v>20</v>
      </c>
      <c r="B17" s="50"/>
      <c r="C17" s="50"/>
      <c r="D17" s="105">
        <f t="shared" si="4"/>
        <v>0</v>
      </c>
      <c r="E17" s="50"/>
      <c r="F17" s="50"/>
      <c r="G17" s="105">
        <f t="shared" si="5"/>
        <v>0</v>
      </c>
      <c r="H17" s="50"/>
      <c r="I17" s="50"/>
      <c r="J17" s="105">
        <f t="shared" si="6"/>
        <v>0</v>
      </c>
      <c r="K17" s="50"/>
      <c r="L17" s="50"/>
      <c r="M17" s="104">
        <f t="shared" si="7"/>
        <v>0</v>
      </c>
      <c r="N17" s="50"/>
      <c r="O17" s="50"/>
      <c r="P17" s="104">
        <f t="shared" si="8"/>
        <v>0</v>
      </c>
      <c r="Q17" s="5">
        <f>INDEX(Næringsstoffinnhold!$B$7:$B$51,A17)</f>
        <v>20</v>
      </c>
      <c r="R17" s="5">
        <f t="shared" si="0"/>
        <v>0</v>
      </c>
      <c r="S17" s="5">
        <f>(INDEX(Næringsstoffinnhold!$C$7:$C$51,Næringstofftilførsel!Q17)*Næringstofftilførsel!R17/100)</f>
        <v>0</v>
      </c>
      <c r="T17" s="5">
        <f>INDEX(Næringsstoffinnhold!$D$7:$D$51,Næringstofftilførsel!Q17)*Næringstofftilførsel!R17/100</f>
        <v>0</v>
      </c>
      <c r="U17" s="5">
        <f>INDEX(Næringsstoffinnhold!$E$7:$E$51,Næringstofftilførsel!Q17)*Næringstofftilførsel!R17/100</f>
        <v>0</v>
      </c>
      <c r="V17" s="5">
        <f>INDEX(Næringsstoffinnhold!$G$7:$G$51,Næringstofftilførsel!Q17)*Næringstofftilførsel!R17/100</f>
        <v>0</v>
      </c>
      <c r="W17" s="5">
        <f>INDEX(Næringsstoffinnhold!$H$7:$H$51,Næringstofftilførsel!Q17)*Næringstofftilførsel!R17/100</f>
        <v>0</v>
      </c>
      <c r="X17" s="5">
        <f>INDEX(Næringsstoffinnhold!$B$7:$B$51,A17)</f>
        <v>20</v>
      </c>
      <c r="Y17" s="5">
        <f t="shared" si="1"/>
        <v>0</v>
      </c>
      <c r="Z17" s="5">
        <f>INDEX(Næringsstoffinnhold!$C$7:$C$51,Næringstofftilførsel!X17)*Næringstofftilførsel!Y17/100</f>
        <v>0</v>
      </c>
      <c r="AA17" s="5">
        <f>INDEX(Næringsstoffinnhold!$D$7:$D$51,Næringstofftilførsel!X17)*Næringstofftilførsel!Y17/100</f>
        <v>0</v>
      </c>
      <c r="AB17" s="5">
        <f>INDEX(Næringsstoffinnhold!$E$7:$E$51,Næringstofftilførsel!X17)*Næringstofftilførsel!Y17/100</f>
        <v>0</v>
      </c>
      <c r="AC17" s="5">
        <f>INDEX(Næringsstoffinnhold!$G$7:$G$51,Næringstofftilførsel!X17)*Næringstofftilførsel!Y17/100</f>
        <v>0</v>
      </c>
      <c r="AD17" s="5">
        <f>INDEX(Næringsstoffinnhold!$H$7:$H$51,Næringstofftilførsel!X17)*Næringstofftilførsel!Y17/100</f>
        <v>0</v>
      </c>
      <c r="AE17" s="5">
        <f>INDEX(Næringsstoffinnhold!$B$7:$B$51,A17)</f>
        <v>20</v>
      </c>
      <c r="AF17" s="5">
        <f t="shared" si="2"/>
        <v>0</v>
      </c>
      <c r="AG17" s="5">
        <f>INDEX(Næringsstoffinnhold!$C$7:$C$51,Næringstofftilførsel!AE17)*Næringstofftilførsel!AF17/100</f>
        <v>0</v>
      </c>
      <c r="AH17" s="5">
        <f>INDEX(Næringsstoffinnhold!$D$7:$D$51,Næringstofftilførsel!AE17)*Næringstofftilførsel!AF17/100</f>
        <v>0</v>
      </c>
      <c r="AI17" s="5">
        <f>INDEX(Næringsstoffinnhold!$E$7:$E$51,Næringstofftilførsel!AE17)*Næringstofftilførsel!AF17/100</f>
        <v>0</v>
      </c>
      <c r="AJ17" s="5">
        <f>INDEX(Næringsstoffinnhold!$G$7:$G$51,Næringstofftilførsel!AE17)*Næringstofftilførsel!AF17/100</f>
        <v>0</v>
      </c>
      <c r="AK17" s="5">
        <f>INDEX(Næringsstoffinnhold!$H$7:$H$51,Næringstofftilførsel!AE17)*Næringstofftilførsel!AF17/100</f>
        <v>0</v>
      </c>
      <c r="AL17" s="5">
        <f>INDEX(Næringsstoffinnhold!$B$7:$B$51,A17)</f>
        <v>20</v>
      </c>
      <c r="AM17" s="6">
        <f t="shared" si="3"/>
        <v>0</v>
      </c>
      <c r="AN17" s="5">
        <f>(INDEX(Næringsstoffinnhold!$C$7:$C$51,Næringstofftilførsel!AL17)*Næringstofftilførsel!AM17/100)</f>
        <v>0</v>
      </c>
      <c r="AO17" s="5">
        <f>INDEX(Næringsstoffinnhold!$D$7:$D$51,Næringstofftilførsel!AL17)*Næringstofftilførsel!AM17/100</f>
        <v>0</v>
      </c>
      <c r="AP17" s="5">
        <f>INDEX(Næringsstoffinnhold!$E$7:$E$51,Næringstofftilførsel!AL17)*Næringstofftilførsel!AM17/100</f>
        <v>0</v>
      </c>
      <c r="AQ17" s="5">
        <f>INDEX(Næringsstoffinnhold!$G$7:$G$51,Næringstofftilførsel!AL17)*Næringstofftilførsel!AM17/100</f>
        <v>0</v>
      </c>
      <c r="AR17" s="5">
        <f>INDEX(Næringsstoffinnhold!$H$7:$H$51,Næringstofftilførsel!AL17)*Næringstofftilførsel!AM17/100</f>
        <v>0</v>
      </c>
      <c r="AS17" s="5">
        <f>INDEX(Næringsstoffinnhold!$B$7:$B$51,A17)</f>
        <v>20</v>
      </c>
      <c r="AT17" s="6">
        <f t="shared" si="9"/>
        <v>0</v>
      </c>
      <c r="AU17" s="5">
        <f>(INDEX(Næringsstoffinnhold!$C$7:$C$51,Næringstofftilførsel!AS17)*Næringstofftilførsel!AT17/100)</f>
        <v>0</v>
      </c>
      <c r="AV17" s="5">
        <f>INDEX(Næringsstoffinnhold!$D$7:$D$51,Næringstofftilførsel!AS17)*Næringstofftilførsel!AT17/100</f>
        <v>0</v>
      </c>
      <c r="AW17" s="5">
        <f>INDEX(Næringsstoffinnhold!$E$7:$E$51,Næringstofftilførsel!AS17)*Næringstofftilførsel!AT17/100</f>
        <v>0</v>
      </c>
      <c r="AX17" s="5">
        <f>INDEX(Næringsstoffinnhold!$G$7:$G$51,Næringstofftilførsel!AS17)*Næringstofftilførsel!AT17/100</f>
        <v>0</v>
      </c>
      <c r="AY17" s="5">
        <f>INDEX(Næringsstoffinnhold!$H$7:$H$51,Næringstofftilførsel!AS17)*Næringstofftilførsel!AT17/100</f>
        <v>0</v>
      </c>
    </row>
    <row r="18" spans="1:51" ht="19.899999999999999" customHeight="1" thickBot="1" x14ac:dyDescent="0.25">
      <c r="A18" s="36">
        <v>39</v>
      </c>
      <c r="B18" s="50"/>
      <c r="C18" s="50"/>
      <c r="D18" s="105">
        <f t="shared" si="4"/>
        <v>0</v>
      </c>
      <c r="E18" s="50"/>
      <c r="F18" s="50"/>
      <c r="G18" s="105">
        <f t="shared" si="5"/>
        <v>0</v>
      </c>
      <c r="H18" s="50"/>
      <c r="I18" s="50"/>
      <c r="J18" s="105">
        <f t="shared" si="6"/>
        <v>0</v>
      </c>
      <c r="K18" s="50"/>
      <c r="L18" s="50"/>
      <c r="M18" s="104">
        <f t="shared" si="7"/>
        <v>0</v>
      </c>
      <c r="N18" s="50"/>
      <c r="O18" s="50"/>
      <c r="P18" s="104">
        <f t="shared" si="8"/>
        <v>0</v>
      </c>
      <c r="Q18" s="5">
        <f>INDEX(Næringsstoffinnhold!$B$7:$B$51,A18)</f>
        <v>39</v>
      </c>
      <c r="R18" s="5">
        <f t="shared" si="0"/>
        <v>0</v>
      </c>
      <c r="S18" s="5">
        <f>(INDEX(Næringsstoffinnhold!$C$7:$C$51,Næringstofftilførsel!Q18)*Næringstofftilførsel!R18/100)</f>
        <v>0</v>
      </c>
      <c r="T18" s="5">
        <f>INDEX(Næringsstoffinnhold!$D$7:$D$51,Næringstofftilførsel!Q18)*Næringstofftilførsel!R18/100</f>
        <v>0</v>
      </c>
      <c r="U18" s="5">
        <f>INDEX(Næringsstoffinnhold!$E$7:$E$51,Næringstofftilførsel!Q18)*Næringstofftilførsel!R18/100</f>
        <v>0</v>
      </c>
      <c r="V18" s="5">
        <f>INDEX(Næringsstoffinnhold!$G$7:$G$51,Næringstofftilførsel!Q18)*Næringstofftilførsel!R18/100</f>
        <v>0</v>
      </c>
      <c r="W18" s="5">
        <f>INDEX(Næringsstoffinnhold!$H$7:$H$51,Næringstofftilførsel!Q18)*Næringstofftilførsel!R18/100</f>
        <v>0</v>
      </c>
      <c r="X18" s="5">
        <f>INDEX(Næringsstoffinnhold!$B$7:$B$51,A18)</f>
        <v>39</v>
      </c>
      <c r="Y18" s="5">
        <f t="shared" si="1"/>
        <v>0</v>
      </c>
      <c r="Z18" s="5">
        <f>INDEX(Næringsstoffinnhold!$C$7:$C$51,Næringstofftilførsel!X18)*Næringstofftilførsel!Y18/100</f>
        <v>0</v>
      </c>
      <c r="AA18" s="5">
        <f>INDEX(Næringsstoffinnhold!$D$7:$D$51,Næringstofftilførsel!X18)*Næringstofftilførsel!Y18/100</f>
        <v>0</v>
      </c>
      <c r="AB18" s="5">
        <f>INDEX(Næringsstoffinnhold!$E$7:$E$51,Næringstofftilførsel!X18)*Næringstofftilførsel!Y18/100</f>
        <v>0</v>
      </c>
      <c r="AC18" s="5">
        <f>INDEX(Næringsstoffinnhold!$G$7:$G$51,Næringstofftilførsel!X18)*Næringstofftilførsel!Y18/100</f>
        <v>0</v>
      </c>
      <c r="AD18" s="5">
        <f>INDEX(Næringsstoffinnhold!$H$7:$H$51,Næringstofftilførsel!X18)*Næringstofftilførsel!Y18/100</f>
        <v>0</v>
      </c>
      <c r="AE18" s="5">
        <f>INDEX(Næringsstoffinnhold!$B$7:$B$51,A18)</f>
        <v>39</v>
      </c>
      <c r="AF18" s="5">
        <f t="shared" si="2"/>
        <v>0</v>
      </c>
      <c r="AG18" s="5">
        <f>INDEX(Næringsstoffinnhold!$C$7:$C$51,Næringstofftilførsel!AE18)*Næringstofftilførsel!AF18/100</f>
        <v>0</v>
      </c>
      <c r="AH18" s="5">
        <f>INDEX(Næringsstoffinnhold!$D$7:$D$51,Næringstofftilførsel!AE18)*Næringstofftilførsel!AF18/100</f>
        <v>0</v>
      </c>
      <c r="AI18" s="5">
        <f>INDEX(Næringsstoffinnhold!$E$7:$E$51,Næringstofftilførsel!AE18)*Næringstofftilførsel!AF18/100</f>
        <v>0</v>
      </c>
      <c r="AJ18" s="5">
        <f>INDEX(Næringsstoffinnhold!$G$7:$G$51,Næringstofftilførsel!AE18)*Næringstofftilførsel!AF18/100</f>
        <v>0</v>
      </c>
      <c r="AK18" s="5">
        <f>INDEX(Næringsstoffinnhold!$H$7:$H$51,Næringstofftilførsel!AE18)*Næringstofftilførsel!AF18/100</f>
        <v>0</v>
      </c>
      <c r="AL18" s="5">
        <f>INDEX(Næringsstoffinnhold!$B$7:$B$51,A18)</f>
        <v>39</v>
      </c>
      <c r="AM18" s="6">
        <f t="shared" si="3"/>
        <v>0</v>
      </c>
      <c r="AN18" s="5">
        <f>(INDEX(Næringsstoffinnhold!$C$7:$C$51,Næringstofftilførsel!AL18)*Næringstofftilførsel!AM18/100)</f>
        <v>0</v>
      </c>
      <c r="AO18" s="5">
        <f>INDEX(Næringsstoffinnhold!$D$7:$D$51,Næringstofftilførsel!AL18)*Næringstofftilførsel!AM18/100</f>
        <v>0</v>
      </c>
      <c r="AP18" s="5">
        <f>INDEX(Næringsstoffinnhold!$E$7:$E$51,Næringstofftilførsel!AL18)*Næringstofftilførsel!AM18/100</f>
        <v>0</v>
      </c>
      <c r="AQ18" s="5">
        <f>INDEX(Næringsstoffinnhold!$G$7:$G$51,Næringstofftilførsel!AL18)*Næringstofftilførsel!AM18/100</f>
        <v>0</v>
      </c>
      <c r="AR18" s="5">
        <f>INDEX(Næringsstoffinnhold!$H$7:$H$51,Næringstofftilførsel!AL18)*Næringstofftilførsel!AM18/100</f>
        <v>0</v>
      </c>
      <c r="AS18" s="5">
        <f>INDEX(Næringsstoffinnhold!$B$7:$B$51,A18)</f>
        <v>39</v>
      </c>
      <c r="AT18" s="6">
        <f t="shared" si="9"/>
        <v>0</v>
      </c>
      <c r="AU18" s="5">
        <f>(INDEX(Næringsstoffinnhold!$C$7:$C$51,Næringstofftilførsel!AS18)*Næringstofftilførsel!AT18/100)</f>
        <v>0</v>
      </c>
      <c r="AV18" s="5">
        <f>INDEX(Næringsstoffinnhold!$D$7:$D$51,Næringstofftilførsel!AS18)*Næringstofftilførsel!AT18/100</f>
        <v>0</v>
      </c>
      <c r="AW18" s="5">
        <f>INDEX(Næringsstoffinnhold!$E$7:$E$51,Næringstofftilførsel!AS18)*Næringstofftilførsel!AT18/100</f>
        <v>0</v>
      </c>
      <c r="AX18" s="5">
        <f>INDEX(Næringsstoffinnhold!$G$7:$G$51,Næringstofftilførsel!AS18)*Næringstofftilførsel!AT18/100</f>
        <v>0</v>
      </c>
      <c r="AY18" s="5">
        <f>INDEX(Næringsstoffinnhold!$H$7:$H$51,Næringstofftilførsel!AS18)*Næringstofftilførsel!AT18/100</f>
        <v>0</v>
      </c>
    </row>
    <row r="19" spans="1:51" ht="19.899999999999999" customHeight="1" thickBot="1" x14ac:dyDescent="0.25">
      <c r="A19" s="36">
        <v>34</v>
      </c>
      <c r="B19" s="50"/>
      <c r="C19" s="50"/>
      <c r="D19" s="105">
        <f t="shared" si="4"/>
        <v>0</v>
      </c>
      <c r="E19" s="50"/>
      <c r="F19" s="50"/>
      <c r="G19" s="105">
        <f t="shared" si="5"/>
        <v>0</v>
      </c>
      <c r="H19" s="50"/>
      <c r="I19" s="50"/>
      <c r="J19" s="105">
        <f t="shared" si="6"/>
        <v>0</v>
      </c>
      <c r="K19" s="50"/>
      <c r="L19" s="50"/>
      <c r="M19" s="104">
        <f t="shared" si="7"/>
        <v>0</v>
      </c>
      <c r="N19" s="50"/>
      <c r="O19" s="50"/>
      <c r="P19" s="104">
        <f t="shared" si="8"/>
        <v>0</v>
      </c>
      <c r="Q19" s="5">
        <f>INDEX(Næringsstoffinnhold!$B$7:$B$51,A19)</f>
        <v>34</v>
      </c>
      <c r="R19" s="5">
        <f t="shared" si="0"/>
        <v>0</v>
      </c>
      <c r="S19" s="5">
        <f>(INDEX(Næringsstoffinnhold!$C$7:$C$51,Næringstofftilførsel!Q19)*Næringstofftilførsel!R19/100)</f>
        <v>0</v>
      </c>
      <c r="T19" s="5">
        <f>INDEX(Næringsstoffinnhold!$D$7:$D$51,Næringstofftilførsel!Q19)*Næringstofftilførsel!R19/100</f>
        <v>0</v>
      </c>
      <c r="U19" s="5">
        <f>INDEX(Næringsstoffinnhold!$E$7:$E$51,Næringstofftilførsel!Q19)*Næringstofftilførsel!R19/100</f>
        <v>0</v>
      </c>
      <c r="V19" s="5">
        <f>INDEX(Næringsstoffinnhold!$G$7:$G$51,Næringstofftilførsel!Q19)*Næringstofftilførsel!R19/100</f>
        <v>0</v>
      </c>
      <c r="W19" s="5">
        <f>INDEX(Næringsstoffinnhold!$H$7:$H$51,Næringstofftilførsel!Q19)*Næringstofftilførsel!R19/100</f>
        <v>0</v>
      </c>
      <c r="X19" s="5">
        <f>INDEX(Næringsstoffinnhold!$B$7:$B$51,A19)</f>
        <v>34</v>
      </c>
      <c r="Y19" s="5">
        <f t="shared" si="1"/>
        <v>0</v>
      </c>
      <c r="Z19" s="5">
        <f>INDEX(Næringsstoffinnhold!$C$7:$C$51,Næringstofftilførsel!X19)*Næringstofftilførsel!Y19/100</f>
        <v>0</v>
      </c>
      <c r="AA19" s="5">
        <f>INDEX(Næringsstoffinnhold!$D$7:$D$51,Næringstofftilførsel!X19)*Næringstofftilførsel!Y19/100</f>
        <v>0</v>
      </c>
      <c r="AB19" s="5">
        <f>INDEX(Næringsstoffinnhold!$E$7:$E$51,Næringstofftilførsel!X19)*Næringstofftilførsel!Y19/100</f>
        <v>0</v>
      </c>
      <c r="AC19" s="5">
        <f>INDEX(Næringsstoffinnhold!$G$7:$G$51,Næringstofftilførsel!X19)*Næringstofftilførsel!Y19/100</f>
        <v>0</v>
      </c>
      <c r="AD19" s="5">
        <f>INDEX(Næringsstoffinnhold!$H$7:$H$51,Næringstofftilførsel!X19)*Næringstofftilførsel!Y19/100</f>
        <v>0</v>
      </c>
      <c r="AE19" s="5">
        <f>INDEX(Næringsstoffinnhold!$B$7:$B$51,A19)</f>
        <v>34</v>
      </c>
      <c r="AF19" s="5">
        <f t="shared" si="2"/>
        <v>0</v>
      </c>
      <c r="AG19" s="5">
        <f>INDEX(Næringsstoffinnhold!$C$7:$C$51,Næringstofftilførsel!AE19)*Næringstofftilførsel!AF19/100</f>
        <v>0</v>
      </c>
      <c r="AH19" s="5">
        <f>INDEX(Næringsstoffinnhold!$D$7:$D$51,Næringstofftilførsel!AE19)*Næringstofftilførsel!AF19/100</f>
        <v>0</v>
      </c>
      <c r="AI19" s="5">
        <f>INDEX(Næringsstoffinnhold!$E$7:$E$51,Næringstofftilførsel!AE19)*Næringstofftilførsel!AF19/100</f>
        <v>0</v>
      </c>
      <c r="AJ19" s="5">
        <f>INDEX(Næringsstoffinnhold!$G$7:$G$51,Næringstofftilførsel!AE19)*Næringstofftilførsel!AF19/100</f>
        <v>0</v>
      </c>
      <c r="AK19" s="5">
        <f>INDEX(Næringsstoffinnhold!$H$7:$H$51,Næringstofftilførsel!AE19)*Næringstofftilførsel!AF19/100</f>
        <v>0</v>
      </c>
      <c r="AL19" s="5">
        <f>INDEX(Næringsstoffinnhold!$B$7:$B$51,A19)</f>
        <v>34</v>
      </c>
      <c r="AM19" s="6">
        <f t="shared" si="3"/>
        <v>0</v>
      </c>
      <c r="AN19" s="5">
        <f>(INDEX(Næringsstoffinnhold!$C$7:$C$51,Næringstofftilførsel!AL19)*Næringstofftilførsel!AM19/100)</f>
        <v>0</v>
      </c>
      <c r="AO19" s="5">
        <f>INDEX(Næringsstoffinnhold!$D$7:$D$51,Næringstofftilførsel!AL19)*Næringstofftilførsel!AM19/100</f>
        <v>0</v>
      </c>
      <c r="AP19" s="5">
        <f>INDEX(Næringsstoffinnhold!$E$7:$E$51,Næringstofftilførsel!AL19)*Næringstofftilførsel!AM19/100</f>
        <v>0</v>
      </c>
      <c r="AQ19" s="5">
        <f>INDEX(Næringsstoffinnhold!$G$7:$G$51,Næringstofftilførsel!AL19)*Næringstofftilførsel!AM19/100</f>
        <v>0</v>
      </c>
      <c r="AR19" s="5">
        <f>INDEX(Næringsstoffinnhold!$H$7:$H$51,Næringstofftilførsel!AL19)*Næringstofftilførsel!AM19/100</f>
        <v>0</v>
      </c>
      <c r="AS19" s="5">
        <f>INDEX(Næringsstoffinnhold!$B$7:$B$51,A19)</f>
        <v>34</v>
      </c>
      <c r="AT19" s="6">
        <f t="shared" si="9"/>
        <v>0</v>
      </c>
      <c r="AU19" s="5">
        <f>(INDEX(Næringsstoffinnhold!$C$7:$C$51,Næringstofftilførsel!AS19)*Næringstofftilførsel!AT19/100)</f>
        <v>0</v>
      </c>
      <c r="AV19" s="5">
        <f>INDEX(Næringsstoffinnhold!$D$7:$D$51,Næringstofftilførsel!AS19)*Næringstofftilførsel!AT19/100</f>
        <v>0</v>
      </c>
      <c r="AW19" s="5">
        <f>INDEX(Næringsstoffinnhold!$E$7:$E$51,Næringstofftilførsel!AS19)*Næringstofftilførsel!AT19/100</f>
        <v>0</v>
      </c>
      <c r="AX19" s="5">
        <f>INDEX(Næringsstoffinnhold!$G$7:$G$51,Næringstofftilførsel!AS19)*Næringstofftilførsel!AT19/100</f>
        <v>0</v>
      </c>
      <c r="AY19" s="5">
        <f>INDEX(Næringsstoffinnhold!$H$7:$H$51,Næringstofftilførsel!AS19)*Næringstofftilførsel!AT19/100</f>
        <v>0</v>
      </c>
    </row>
    <row r="20" spans="1:51" ht="19.899999999999999" customHeight="1" thickBot="1" x14ac:dyDescent="0.25">
      <c r="A20" s="36">
        <v>6</v>
      </c>
      <c r="B20" s="50"/>
      <c r="C20" s="50"/>
      <c r="D20" s="105">
        <f t="shared" si="4"/>
        <v>0</v>
      </c>
      <c r="E20" s="50"/>
      <c r="F20" s="50"/>
      <c r="G20" s="105">
        <f t="shared" si="5"/>
        <v>0</v>
      </c>
      <c r="H20" s="50"/>
      <c r="I20" s="50"/>
      <c r="J20" s="105">
        <f t="shared" si="6"/>
        <v>0</v>
      </c>
      <c r="K20" s="50"/>
      <c r="L20" s="50"/>
      <c r="M20" s="104">
        <f t="shared" si="7"/>
        <v>0</v>
      </c>
      <c r="N20" s="50"/>
      <c r="O20" s="50"/>
      <c r="P20" s="104">
        <f t="shared" si="8"/>
        <v>0</v>
      </c>
      <c r="Q20" s="5">
        <f>INDEX(Næringsstoffinnhold!$B$7:$B$51,A20)</f>
        <v>6</v>
      </c>
      <c r="R20" s="5">
        <f t="shared" si="0"/>
        <v>0</v>
      </c>
      <c r="S20" s="5">
        <f>(INDEX(Næringsstoffinnhold!$C$7:$C$51,Næringstofftilførsel!Q20)*Næringstofftilførsel!R20/100)</f>
        <v>0</v>
      </c>
      <c r="T20" s="5">
        <f>INDEX(Næringsstoffinnhold!$D$7:$D$51,Næringstofftilførsel!Q20)*Næringstofftilførsel!R20/100</f>
        <v>0</v>
      </c>
      <c r="U20" s="5">
        <f>INDEX(Næringsstoffinnhold!$E$7:$E$51,Næringstofftilførsel!Q20)*Næringstofftilførsel!R20/100</f>
        <v>0</v>
      </c>
      <c r="V20" s="5">
        <f>INDEX(Næringsstoffinnhold!$G$7:$G$51,Næringstofftilførsel!Q20)*Næringstofftilførsel!R20/100</f>
        <v>0</v>
      </c>
      <c r="W20" s="5">
        <f>INDEX(Næringsstoffinnhold!$H$7:$H$51,Næringstofftilførsel!Q20)*Næringstofftilførsel!R20/100</f>
        <v>0</v>
      </c>
      <c r="X20" s="5">
        <f>INDEX(Næringsstoffinnhold!$B$7:$B$51,A20)</f>
        <v>6</v>
      </c>
      <c r="Y20" s="5">
        <f t="shared" si="1"/>
        <v>0</v>
      </c>
      <c r="Z20" s="5">
        <f>INDEX(Næringsstoffinnhold!$C$7:$C$51,Næringstofftilførsel!X20)*Næringstofftilførsel!Y20/100</f>
        <v>0</v>
      </c>
      <c r="AA20" s="5">
        <f>INDEX(Næringsstoffinnhold!$D$7:$D$51,Næringstofftilførsel!X20)*Næringstofftilførsel!Y20/100</f>
        <v>0</v>
      </c>
      <c r="AB20" s="5">
        <f>INDEX(Næringsstoffinnhold!$E$7:$E$51,Næringstofftilførsel!X20)*Næringstofftilførsel!Y20/100</f>
        <v>0</v>
      </c>
      <c r="AC20" s="5">
        <f>INDEX(Næringsstoffinnhold!$G$7:$G$51,Næringstofftilførsel!X20)*Næringstofftilførsel!Y20/100</f>
        <v>0</v>
      </c>
      <c r="AD20" s="5">
        <f>INDEX(Næringsstoffinnhold!$H$7:$H$51,Næringstofftilførsel!X20)*Næringstofftilførsel!Y20/100</f>
        <v>0</v>
      </c>
      <c r="AE20" s="5">
        <f>INDEX(Næringsstoffinnhold!$B$7:$B$51,A20)</f>
        <v>6</v>
      </c>
      <c r="AF20" s="5">
        <f t="shared" si="2"/>
        <v>0</v>
      </c>
      <c r="AG20" s="5">
        <f>INDEX(Næringsstoffinnhold!$C$7:$C$51,Næringstofftilførsel!AE20)*Næringstofftilførsel!AF20/100</f>
        <v>0</v>
      </c>
      <c r="AH20" s="5">
        <f>INDEX(Næringsstoffinnhold!$D$7:$D$51,Næringstofftilførsel!AE20)*Næringstofftilførsel!AF20/100</f>
        <v>0</v>
      </c>
      <c r="AI20" s="5">
        <f>INDEX(Næringsstoffinnhold!$E$7:$E$51,Næringstofftilførsel!AE20)*Næringstofftilførsel!AF20/100</f>
        <v>0</v>
      </c>
      <c r="AJ20" s="5">
        <f>INDEX(Næringsstoffinnhold!$G$7:$G$51,Næringstofftilførsel!AE20)*Næringstofftilførsel!AF20/100</f>
        <v>0</v>
      </c>
      <c r="AK20" s="5">
        <f>INDEX(Næringsstoffinnhold!$H$7:$H$51,Næringstofftilførsel!AE20)*Næringstofftilførsel!AF20/100</f>
        <v>0</v>
      </c>
      <c r="AL20" s="5">
        <f>INDEX(Næringsstoffinnhold!$B$7:$B$51,A20)</f>
        <v>6</v>
      </c>
      <c r="AM20" s="6">
        <f t="shared" si="3"/>
        <v>0</v>
      </c>
      <c r="AN20" s="5">
        <f>(INDEX(Næringsstoffinnhold!$C$7:$C$51,Næringstofftilførsel!AL20)*Næringstofftilførsel!AM20/100)</f>
        <v>0</v>
      </c>
      <c r="AO20" s="5">
        <f>INDEX(Næringsstoffinnhold!$D$7:$D$51,Næringstofftilførsel!AL20)*Næringstofftilførsel!AM20/100</f>
        <v>0</v>
      </c>
      <c r="AP20" s="5">
        <f>INDEX(Næringsstoffinnhold!$E$7:$E$51,Næringstofftilførsel!AL20)*Næringstofftilførsel!AM20/100</f>
        <v>0</v>
      </c>
      <c r="AQ20" s="5">
        <f>INDEX(Næringsstoffinnhold!$G$7:$G$51,Næringstofftilførsel!AL20)*Næringstofftilførsel!AM20/100</f>
        <v>0</v>
      </c>
      <c r="AR20" s="5">
        <f>INDEX(Næringsstoffinnhold!$H$7:$H$51,Næringstofftilførsel!AL20)*Næringstofftilførsel!AM20/100</f>
        <v>0</v>
      </c>
      <c r="AS20" s="5">
        <f>INDEX(Næringsstoffinnhold!$B$7:$B$51,A20)</f>
        <v>6</v>
      </c>
      <c r="AT20" s="6">
        <f t="shared" si="9"/>
        <v>0</v>
      </c>
      <c r="AU20" s="5">
        <f>(INDEX(Næringsstoffinnhold!$C$7:$C$51,Næringstofftilførsel!AS20)*Næringstofftilførsel!AT20/100)</f>
        <v>0</v>
      </c>
      <c r="AV20" s="5">
        <f>INDEX(Næringsstoffinnhold!$D$7:$D$51,Næringstofftilførsel!AS20)*Næringstofftilførsel!AT20/100</f>
        <v>0</v>
      </c>
      <c r="AW20" s="5">
        <f>INDEX(Næringsstoffinnhold!$E$7:$E$51,Næringstofftilførsel!AS20)*Næringstofftilførsel!AT20/100</f>
        <v>0</v>
      </c>
      <c r="AX20" s="5">
        <f>INDEX(Næringsstoffinnhold!$G$7:$G$51,Næringstofftilførsel!AS20)*Næringstofftilførsel!AT20/100</f>
        <v>0</v>
      </c>
      <c r="AY20" s="5">
        <f>INDEX(Næringsstoffinnhold!$H$7:$H$51,Næringstofftilførsel!AS20)*Næringstofftilførsel!AT20/100</f>
        <v>0</v>
      </c>
    </row>
    <row r="21" spans="1:51" ht="19.899999999999999" customHeight="1" thickBot="1" x14ac:dyDescent="0.25">
      <c r="A21" s="36">
        <v>45</v>
      </c>
      <c r="B21" s="50"/>
      <c r="C21" s="50"/>
      <c r="D21" s="105">
        <f t="shared" ref="D21" si="10">C21*B21</f>
        <v>0</v>
      </c>
      <c r="E21" s="50"/>
      <c r="F21" s="50"/>
      <c r="G21" s="105">
        <f t="shared" ref="G21" si="11">F21*E21</f>
        <v>0</v>
      </c>
      <c r="H21" s="50"/>
      <c r="I21" s="50"/>
      <c r="J21" s="105">
        <f t="shared" ref="J21" si="12">I21*H21</f>
        <v>0</v>
      </c>
      <c r="K21" s="50"/>
      <c r="L21" s="50"/>
      <c r="M21" s="104">
        <f t="shared" ref="M21" si="13">L21*K21</f>
        <v>0</v>
      </c>
      <c r="N21" s="50"/>
      <c r="O21" s="50"/>
      <c r="P21" s="104">
        <f t="shared" ref="P21" si="14">O21*N21</f>
        <v>0</v>
      </c>
      <c r="Q21" s="5">
        <f>INDEX(Næringsstoffinnhold!$B$7:$B$51,A21)</f>
        <v>45</v>
      </c>
      <c r="R21" s="5">
        <f t="shared" ref="R21" si="15">D21</f>
        <v>0</v>
      </c>
      <c r="S21" s="5">
        <f>(INDEX(Næringsstoffinnhold!$C$7:$C$51,Næringstofftilførsel!Q21)*Næringstofftilførsel!R21/100)</f>
        <v>0</v>
      </c>
      <c r="T21" s="5">
        <f>INDEX(Næringsstoffinnhold!$D$7:$D$51,Næringstofftilførsel!Q21)*Næringstofftilførsel!R21/100</f>
        <v>0</v>
      </c>
      <c r="U21" s="5">
        <f>INDEX(Næringsstoffinnhold!$E$7:$E$51,Næringstofftilførsel!Q21)*Næringstofftilførsel!R21/100</f>
        <v>0</v>
      </c>
      <c r="V21" s="5">
        <f>INDEX(Næringsstoffinnhold!$G$7:$G$51,Næringstofftilførsel!Q21)*Næringstofftilførsel!R21/100</f>
        <v>0</v>
      </c>
      <c r="W21" s="5">
        <f>INDEX(Næringsstoffinnhold!$H$7:$H$51,Næringstofftilførsel!Q21)*Næringstofftilførsel!R21/100</f>
        <v>0</v>
      </c>
      <c r="X21" s="5">
        <f>INDEX(Næringsstoffinnhold!$B$7:$B$51,A21)</f>
        <v>45</v>
      </c>
      <c r="Y21" s="5">
        <f t="shared" ref="Y21" si="16">G21</f>
        <v>0</v>
      </c>
      <c r="Z21" s="5">
        <f>INDEX(Næringsstoffinnhold!$C$7:$C$51,Næringstofftilførsel!X21)*Næringstofftilførsel!Y21/100</f>
        <v>0</v>
      </c>
      <c r="AA21" s="5">
        <f>INDEX(Næringsstoffinnhold!$D$7:$D$51,Næringstofftilførsel!X21)*Næringstofftilførsel!Y21/100</f>
        <v>0</v>
      </c>
      <c r="AB21" s="5">
        <f>INDEX(Næringsstoffinnhold!$E$7:$E$51,Næringstofftilførsel!X21)*Næringstofftilførsel!Y21/100</f>
        <v>0</v>
      </c>
      <c r="AC21" s="5">
        <f>INDEX(Næringsstoffinnhold!$G$7:$G$51,Næringstofftilførsel!X21)*Næringstofftilførsel!Y21/100</f>
        <v>0</v>
      </c>
      <c r="AD21" s="5">
        <f>INDEX(Næringsstoffinnhold!$H$7:$H$51,Næringstofftilførsel!X21)*Næringstofftilførsel!Y21/100</f>
        <v>0</v>
      </c>
      <c r="AE21" s="5">
        <f>INDEX(Næringsstoffinnhold!$B$7:$B$51,A21)</f>
        <v>45</v>
      </c>
      <c r="AF21" s="5">
        <f t="shared" ref="AF21" si="17">J21</f>
        <v>0</v>
      </c>
      <c r="AG21" s="5">
        <f>INDEX(Næringsstoffinnhold!$C$7:$C$51,Næringstofftilførsel!AE21)*Næringstofftilførsel!AF21/100</f>
        <v>0</v>
      </c>
      <c r="AH21" s="5">
        <f>INDEX(Næringsstoffinnhold!$D$7:$D$51,Næringstofftilførsel!AE21)*Næringstofftilførsel!AF21/100</f>
        <v>0</v>
      </c>
      <c r="AI21" s="5">
        <f>INDEX(Næringsstoffinnhold!$E$7:$E$51,Næringstofftilførsel!AE21)*Næringstofftilførsel!AF21/100</f>
        <v>0</v>
      </c>
      <c r="AJ21" s="5">
        <f>INDEX(Næringsstoffinnhold!$G$7:$G$51,Næringstofftilførsel!AE21)*Næringstofftilførsel!AF21/100</f>
        <v>0</v>
      </c>
      <c r="AK21" s="5">
        <f>INDEX(Næringsstoffinnhold!$H$7:$H$51,Næringstofftilførsel!AE21)*Næringstofftilførsel!AF21/100</f>
        <v>0</v>
      </c>
      <c r="AL21" s="5">
        <f>INDEX(Næringsstoffinnhold!$B$7:$B$51,A21)</f>
        <v>45</v>
      </c>
      <c r="AM21" s="6">
        <f t="shared" ref="AM21" si="18">M21</f>
        <v>0</v>
      </c>
      <c r="AN21" s="5">
        <f>(INDEX(Næringsstoffinnhold!$C$7:$C$51,Næringstofftilførsel!AL21)*Næringstofftilførsel!AM21/100)</f>
        <v>0</v>
      </c>
      <c r="AO21" s="5">
        <f>INDEX(Næringsstoffinnhold!$D$7:$D$51,Næringstofftilførsel!AL21)*Næringstofftilførsel!AM21/100</f>
        <v>0</v>
      </c>
      <c r="AP21" s="5">
        <f>INDEX(Næringsstoffinnhold!$E$7:$E$51,Næringstofftilførsel!AL21)*Næringstofftilførsel!AM21/100</f>
        <v>0</v>
      </c>
      <c r="AQ21" s="5">
        <f>INDEX(Næringsstoffinnhold!$G$7:$G$51,Næringstofftilførsel!AL21)*Næringstofftilførsel!AM21/100</f>
        <v>0</v>
      </c>
      <c r="AR21" s="5">
        <f>INDEX(Næringsstoffinnhold!$H$7:$H$51,Næringstofftilførsel!AL21)*Næringstofftilførsel!AM21/100</f>
        <v>0</v>
      </c>
      <c r="AS21" s="5">
        <f>INDEX(Næringsstoffinnhold!$B$7:$B$51,A21)</f>
        <v>45</v>
      </c>
      <c r="AT21" s="6">
        <f t="shared" ref="AT21" si="19">P21</f>
        <v>0</v>
      </c>
      <c r="AU21" s="5">
        <f>(INDEX(Næringsstoffinnhold!$C$7:$C$51,Næringstofftilførsel!AS21)*Næringstofftilførsel!AT21/100)</f>
        <v>0</v>
      </c>
      <c r="AV21" s="5">
        <f>INDEX(Næringsstoffinnhold!$D$7:$D$51,Næringstofftilførsel!AS21)*Næringstofftilførsel!AT21/100</f>
        <v>0</v>
      </c>
      <c r="AW21" s="5">
        <f>INDEX(Næringsstoffinnhold!$E$7:$E$51,Næringstofftilførsel!AS21)*Næringstofftilførsel!AT21/100</f>
        <v>0</v>
      </c>
      <c r="AX21" s="5">
        <f>INDEX(Næringsstoffinnhold!$G$7:$G$51,Næringstofftilførsel!AS21)*Næringstofftilførsel!AT21/100</f>
        <v>0</v>
      </c>
      <c r="AY21" s="5">
        <f>INDEX(Næringsstoffinnhold!$H$7:$H$51,Næringstofftilførsel!AS21)*Næringstofftilførsel!AT21/100</f>
        <v>0</v>
      </c>
    </row>
    <row r="22" spans="1:51" ht="19.899999999999999" customHeight="1" thickBot="1"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row>
    <row r="23" spans="1:51" ht="19.899999999999999" customHeight="1" x14ac:dyDescent="0.25">
      <c r="A23" s="72"/>
      <c r="B23" s="72"/>
      <c r="C23" s="300" t="s">
        <v>177</v>
      </c>
      <c r="D23" s="300"/>
      <c r="E23" s="300"/>
      <c r="F23" s="300"/>
      <c r="G23" s="300"/>
      <c r="H23" s="300"/>
      <c r="I23" s="300"/>
      <c r="J23" s="300"/>
      <c r="K23" s="300"/>
      <c r="L23" s="300"/>
      <c r="M23" s="300"/>
      <c r="N23" s="300"/>
      <c r="O23" s="300"/>
      <c r="P23" s="300"/>
      <c r="Q23" s="283">
        <f>'Grunnlegende informasjon'!$B$13</f>
        <v>0</v>
      </c>
      <c r="R23" s="284"/>
      <c r="S23" s="284"/>
      <c r="T23" s="284"/>
      <c r="U23" s="284"/>
      <c r="V23" s="284"/>
      <c r="W23" s="285"/>
      <c r="X23" s="330">
        <f>'Grunnlegende informasjon'!$B$14</f>
        <v>0</v>
      </c>
      <c r="Y23" s="331"/>
      <c r="Z23" s="331"/>
      <c r="AA23" s="331"/>
      <c r="AB23" s="331"/>
      <c r="AC23" s="331"/>
      <c r="AD23" s="332"/>
      <c r="AE23" s="321">
        <f>'Grunnlegende informasjon'!$B$15</f>
        <v>0</v>
      </c>
      <c r="AF23" s="322"/>
      <c r="AG23" s="322"/>
      <c r="AH23" s="322"/>
      <c r="AI23" s="322"/>
      <c r="AJ23" s="322"/>
      <c r="AK23" s="323"/>
      <c r="AL23" s="274">
        <f>'Grunnlegende informasjon'!$B$16</f>
        <v>0</v>
      </c>
      <c r="AM23" s="275"/>
      <c r="AN23" s="275"/>
      <c r="AO23" s="275"/>
      <c r="AP23" s="275"/>
      <c r="AQ23" s="275"/>
      <c r="AR23" s="276"/>
      <c r="AS23" s="312">
        <f>'Grunnlegende informasjon'!$B$17</f>
        <v>0</v>
      </c>
      <c r="AT23" s="313"/>
      <c r="AU23" s="313"/>
      <c r="AV23" s="313"/>
      <c r="AW23" s="313"/>
      <c r="AX23" s="313"/>
      <c r="AY23" s="314"/>
    </row>
    <row r="24" spans="1:51" ht="19.899999999999999" customHeight="1" x14ac:dyDescent="0.25">
      <c r="A24" s="72"/>
      <c r="B24" s="72"/>
      <c r="C24" s="300"/>
      <c r="D24" s="300"/>
      <c r="E24" s="300"/>
      <c r="F24" s="300"/>
      <c r="G24" s="300"/>
      <c r="H24" s="300"/>
      <c r="I24" s="300"/>
      <c r="J24" s="300"/>
      <c r="K24" s="300"/>
      <c r="L24" s="300"/>
      <c r="M24" s="300"/>
      <c r="N24" s="300"/>
      <c r="O24" s="300"/>
      <c r="P24" s="300"/>
      <c r="Q24" s="347" t="s">
        <v>12</v>
      </c>
      <c r="R24" s="348"/>
      <c r="S24" s="23" t="s">
        <v>2</v>
      </c>
      <c r="T24" s="23" t="s">
        <v>3</v>
      </c>
      <c r="U24" s="23" t="s">
        <v>4</v>
      </c>
      <c r="V24" s="23" t="s">
        <v>6</v>
      </c>
      <c r="W24" s="23" t="s">
        <v>7</v>
      </c>
      <c r="X24" s="353" t="s">
        <v>12</v>
      </c>
      <c r="Y24" s="353"/>
      <c r="Z24" s="24" t="s">
        <v>2</v>
      </c>
      <c r="AA24" s="24" t="s">
        <v>3</v>
      </c>
      <c r="AB24" s="24" t="s">
        <v>4</v>
      </c>
      <c r="AC24" s="24" t="s">
        <v>6</v>
      </c>
      <c r="AD24" s="24" t="s">
        <v>7</v>
      </c>
      <c r="AE24" s="356" t="s">
        <v>12</v>
      </c>
      <c r="AF24" s="356"/>
      <c r="AG24" s="25" t="s">
        <v>2</v>
      </c>
      <c r="AH24" s="25" t="s">
        <v>3</v>
      </c>
      <c r="AI24" s="25" t="s">
        <v>4</v>
      </c>
      <c r="AJ24" s="25" t="s">
        <v>6</v>
      </c>
      <c r="AK24" s="25" t="s">
        <v>7</v>
      </c>
      <c r="AL24" s="277" t="s">
        <v>12</v>
      </c>
      <c r="AM24" s="278"/>
      <c r="AN24" s="26" t="s">
        <v>2</v>
      </c>
      <c r="AO24" s="26" t="s">
        <v>3</v>
      </c>
      <c r="AP24" s="26" t="s">
        <v>4</v>
      </c>
      <c r="AQ24" s="26" t="s">
        <v>6</v>
      </c>
      <c r="AR24" s="26" t="s">
        <v>7</v>
      </c>
      <c r="AS24" s="315" t="s">
        <v>12</v>
      </c>
      <c r="AT24" s="316"/>
      <c r="AU24" s="120" t="s">
        <v>2</v>
      </c>
      <c r="AV24" s="120" t="s">
        <v>3</v>
      </c>
      <c r="AW24" s="120" t="s">
        <v>4</v>
      </c>
      <c r="AX24" s="120" t="s">
        <v>6</v>
      </c>
      <c r="AY24" s="120" t="s">
        <v>7</v>
      </c>
    </row>
    <row r="25" spans="1:51" ht="19.899999999999999" customHeight="1" thickBot="1" x14ac:dyDescent="0.25">
      <c r="A25" s="72"/>
      <c r="B25" s="72"/>
      <c r="C25" s="300"/>
      <c r="D25" s="300"/>
      <c r="E25" s="300"/>
      <c r="F25" s="300"/>
      <c r="G25" s="300"/>
      <c r="H25" s="300"/>
      <c r="I25" s="300"/>
      <c r="J25" s="300"/>
      <c r="K25" s="300"/>
      <c r="L25" s="300"/>
      <c r="M25" s="300"/>
      <c r="N25" s="300"/>
      <c r="O25" s="300"/>
      <c r="P25" s="300"/>
      <c r="Q25" s="349"/>
      <c r="R25" s="350"/>
      <c r="S25" s="183" t="s">
        <v>54</v>
      </c>
      <c r="T25" s="183" t="s">
        <v>54</v>
      </c>
      <c r="U25" s="183" t="s">
        <v>54</v>
      </c>
      <c r="V25" s="183" t="s">
        <v>54</v>
      </c>
      <c r="W25" s="183" t="s">
        <v>54</v>
      </c>
      <c r="X25" s="354"/>
      <c r="Y25" s="354"/>
      <c r="Z25" s="184" t="s">
        <v>54</v>
      </c>
      <c r="AA25" s="184" t="s">
        <v>54</v>
      </c>
      <c r="AB25" s="184" t="s">
        <v>54</v>
      </c>
      <c r="AC25" s="184" t="s">
        <v>54</v>
      </c>
      <c r="AD25" s="184" t="s">
        <v>54</v>
      </c>
      <c r="AE25" s="357"/>
      <c r="AF25" s="357"/>
      <c r="AG25" s="185" t="s">
        <v>54</v>
      </c>
      <c r="AH25" s="185" t="s">
        <v>54</v>
      </c>
      <c r="AI25" s="185" t="s">
        <v>54</v>
      </c>
      <c r="AJ25" s="185" t="s">
        <v>54</v>
      </c>
      <c r="AK25" s="185" t="s">
        <v>54</v>
      </c>
      <c r="AL25" s="279"/>
      <c r="AM25" s="280"/>
      <c r="AN25" s="186" t="s">
        <v>54</v>
      </c>
      <c r="AO25" s="186" t="s">
        <v>54</v>
      </c>
      <c r="AP25" s="186" t="s">
        <v>54</v>
      </c>
      <c r="AQ25" s="186" t="s">
        <v>54</v>
      </c>
      <c r="AR25" s="186" t="s">
        <v>54</v>
      </c>
      <c r="AS25" s="317"/>
      <c r="AT25" s="318"/>
      <c r="AU25" s="187" t="s">
        <v>54</v>
      </c>
      <c r="AV25" s="187" t="s">
        <v>54</v>
      </c>
      <c r="AW25" s="187" t="s">
        <v>54</v>
      </c>
      <c r="AX25" s="187" t="s">
        <v>54</v>
      </c>
      <c r="AY25" s="187" t="s">
        <v>54</v>
      </c>
    </row>
    <row r="26" spans="1:51" ht="19.899999999999999" customHeight="1" thickTop="1" thickBot="1" x14ac:dyDescent="0.3">
      <c r="A26" s="72"/>
      <c r="B26" s="72"/>
      <c r="C26" s="300"/>
      <c r="D26" s="300"/>
      <c r="E26" s="300"/>
      <c r="F26" s="300"/>
      <c r="G26" s="300"/>
      <c r="H26" s="300"/>
      <c r="I26" s="300"/>
      <c r="J26" s="300"/>
      <c r="K26" s="300"/>
      <c r="L26" s="300"/>
      <c r="M26" s="300"/>
      <c r="N26" s="300"/>
      <c r="O26" s="300"/>
      <c r="P26" s="300"/>
      <c r="Q26" s="351"/>
      <c r="R26" s="352"/>
      <c r="S26" s="74">
        <f>SUM(S7:S21)</f>
        <v>0</v>
      </c>
      <c r="T26" s="74">
        <f>SUM(T7:T21)</f>
        <v>0</v>
      </c>
      <c r="U26" s="74">
        <f>SUM(U7:U21)</f>
        <v>0</v>
      </c>
      <c r="V26" s="74">
        <f>SUM(V7:V21)</f>
        <v>0</v>
      </c>
      <c r="W26" s="74">
        <f>SUM(W7:W21)</f>
        <v>0</v>
      </c>
      <c r="X26" s="355"/>
      <c r="Y26" s="355"/>
      <c r="Z26" s="74">
        <f>SUM(Z7:Z21)</f>
        <v>0</v>
      </c>
      <c r="AA26" s="74">
        <f>SUM(AA7:AA21)</f>
        <v>0</v>
      </c>
      <c r="AB26" s="74">
        <f>SUM(AB7:AB21)</f>
        <v>0</v>
      </c>
      <c r="AC26" s="74">
        <f>SUM(AC7:AC21)</f>
        <v>0</v>
      </c>
      <c r="AD26" s="74">
        <f>SUM(AD7:AD21)</f>
        <v>0</v>
      </c>
      <c r="AE26" s="358"/>
      <c r="AF26" s="358"/>
      <c r="AG26" s="74">
        <f>SUM(AG7:AG21)</f>
        <v>0</v>
      </c>
      <c r="AH26" s="74">
        <f>SUM(AH7:AH21)</f>
        <v>0</v>
      </c>
      <c r="AI26" s="74">
        <f>SUM(AI7:AI21)</f>
        <v>0</v>
      </c>
      <c r="AJ26" s="74">
        <f>SUM(AJ7:AJ21)</f>
        <v>0</v>
      </c>
      <c r="AK26" s="74">
        <f>SUM(AK7:AK21)</f>
        <v>0</v>
      </c>
      <c r="AL26" s="281"/>
      <c r="AM26" s="282"/>
      <c r="AN26" s="122">
        <f>SUM(AN7:AN21)</f>
        <v>0</v>
      </c>
      <c r="AO26" s="122">
        <f>SUM(AO7:AO21)</f>
        <v>0</v>
      </c>
      <c r="AP26" s="122">
        <f>SUM(AP7:AP21)</f>
        <v>0</v>
      </c>
      <c r="AQ26" s="122">
        <f>SUM(AQ7:AQ21)</f>
        <v>0</v>
      </c>
      <c r="AR26" s="122">
        <f>SUM(AR7:AR21)</f>
        <v>0</v>
      </c>
      <c r="AS26" s="319"/>
      <c r="AT26" s="320"/>
      <c r="AU26" s="121">
        <f>SUM(AU7:AU21)</f>
        <v>0</v>
      </c>
      <c r="AV26" s="121">
        <f>SUM(AV7:AV21)</f>
        <v>0</v>
      </c>
      <c r="AW26" s="121">
        <f>SUM(AW7:AW21)</f>
        <v>0</v>
      </c>
      <c r="AX26" s="121">
        <f>SUM(AX7:AX21)</f>
        <v>0</v>
      </c>
      <c r="AY26" s="121">
        <f>SUM(AY7:AY21)</f>
        <v>0</v>
      </c>
    </row>
    <row r="27" spans="1:51" ht="19.899999999999999" customHeight="1" thickTop="1" x14ac:dyDescent="0.2">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row>
    <row r="28" spans="1:51" ht="19.899999999999999" customHeight="1"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row>
    <row r="29" spans="1:51" ht="19.899999999999999" customHeight="1"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row>
    <row r="30" spans="1:51" ht="19.899999999999999" customHeight="1"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row>
    <row r="31" spans="1:51" ht="19.899999999999999" customHeight="1" x14ac:dyDescent="0.2">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row>
    <row r="32" spans="1:51" ht="19.899999999999999" customHeight="1" x14ac:dyDescent="0.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row>
    <row r="33" spans="1:40" ht="19.899999999999999" customHeight="1"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row>
    <row r="34" spans="1:40" ht="19.899999999999999" customHeight="1"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row>
    <row r="35" spans="1:40" ht="19.899999999999999" customHeight="1"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row>
    <row r="36" spans="1:40" ht="19.899999999999999" customHeight="1"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row>
    <row r="37" spans="1:40" ht="19.899999999999999" customHeight="1" x14ac:dyDescent="0.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row>
    <row r="38" spans="1:40" ht="19.899999999999999" customHeight="1" x14ac:dyDescent="0.2">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row>
    <row r="39" spans="1:40" ht="19.899999999999999" customHeight="1" x14ac:dyDescent="0.2">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row>
    <row r="40" spans="1:40" ht="19.899999999999999" customHeight="1" x14ac:dyDescent="0.2">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row>
    <row r="41" spans="1:40" ht="19.899999999999999" customHeight="1"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row>
    <row r="42" spans="1:40" s="72" customFormat="1" x14ac:dyDescent="0.2"/>
    <row r="43" spans="1:40" ht="18" customHeight="1" x14ac:dyDescent="0.2">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row>
    <row r="44" spans="1:40" ht="18" customHeight="1"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row>
    <row r="45" spans="1:40" ht="18" customHeight="1" x14ac:dyDescent="0.2">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row>
    <row r="46" spans="1:40" ht="19.5" customHeight="1"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row>
    <row r="47" spans="1:40" s="72" customFormat="1" x14ac:dyDescent="0.2"/>
    <row r="48" spans="1:40" s="72" customFormat="1" x14ac:dyDescent="0.2"/>
    <row r="49" s="72" customFormat="1" x14ac:dyDescent="0.2"/>
    <row r="50" s="72" customFormat="1" x14ac:dyDescent="0.2"/>
    <row r="51" s="72" customFormat="1" x14ac:dyDescent="0.2"/>
    <row r="52" s="72" customFormat="1" x14ac:dyDescent="0.2"/>
    <row r="53" s="72" customFormat="1" x14ac:dyDescent="0.2"/>
    <row r="54" s="72" customFormat="1" x14ac:dyDescent="0.2"/>
    <row r="55" s="72" customFormat="1" x14ac:dyDescent="0.2"/>
    <row r="56" s="72" customFormat="1" x14ac:dyDescent="0.2"/>
    <row r="57" s="72" customFormat="1" x14ac:dyDescent="0.2"/>
    <row r="58" s="72" customFormat="1" x14ac:dyDescent="0.2"/>
    <row r="59" s="72" customFormat="1" x14ac:dyDescent="0.2"/>
    <row r="60" s="72" customFormat="1" x14ac:dyDescent="0.2"/>
    <row r="61" s="72" customFormat="1" x14ac:dyDescent="0.2"/>
    <row r="62" s="72" customFormat="1" x14ac:dyDescent="0.2"/>
    <row r="63" s="72" customFormat="1" x14ac:dyDescent="0.2"/>
    <row r="64" s="72" customFormat="1" x14ac:dyDescent="0.2"/>
    <row r="65" s="72" customFormat="1" x14ac:dyDescent="0.2"/>
    <row r="66" s="72" customFormat="1" x14ac:dyDescent="0.2"/>
    <row r="67" s="72" customFormat="1" x14ac:dyDescent="0.2"/>
    <row r="68" s="72" customFormat="1" x14ac:dyDescent="0.2"/>
    <row r="69" s="72" customFormat="1" x14ac:dyDescent="0.2"/>
    <row r="70" s="72" customFormat="1" x14ac:dyDescent="0.2"/>
    <row r="71" s="72" customFormat="1" x14ac:dyDescent="0.2"/>
    <row r="72" s="72" customFormat="1" x14ac:dyDescent="0.2"/>
    <row r="73" s="72" customFormat="1" x14ac:dyDescent="0.2"/>
    <row r="74" s="72" customFormat="1" x14ac:dyDescent="0.2"/>
    <row r="75" s="72" customFormat="1" x14ac:dyDescent="0.2"/>
    <row r="76" s="72" customFormat="1" x14ac:dyDescent="0.2"/>
    <row r="77" s="72" customFormat="1" x14ac:dyDescent="0.2"/>
    <row r="78" s="72" customFormat="1" x14ac:dyDescent="0.2"/>
    <row r="79" s="72" customFormat="1" x14ac:dyDescent="0.2"/>
    <row r="80" s="72" customFormat="1" x14ac:dyDescent="0.2"/>
    <row r="81" s="72" customFormat="1" x14ac:dyDescent="0.2"/>
    <row r="82" s="72" customFormat="1" x14ac:dyDescent="0.2"/>
    <row r="83" s="72" customFormat="1" x14ac:dyDescent="0.2"/>
    <row r="84" s="72" customFormat="1" x14ac:dyDescent="0.2"/>
    <row r="85" s="72" customFormat="1" x14ac:dyDescent="0.2"/>
    <row r="86" s="72" customFormat="1" x14ac:dyDescent="0.2"/>
    <row r="87" s="72" customFormat="1" x14ac:dyDescent="0.2"/>
    <row r="88" s="72" customFormat="1" x14ac:dyDescent="0.2"/>
    <row r="89" s="72" customFormat="1" x14ac:dyDescent="0.2"/>
    <row r="90" s="72" customFormat="1" x14ac:dyDescent="0.2"/>
    <row r="91" s="72" customFormat="1" x14ac:dyDescent="0.2"/>
    <row r="92" s="72" customFormat="1" x14ac:dyDescent="0.2"/>
    <row r="93" s="72" customFormat="1" x14ac:dyDescent="0.2"/>
    <row r="94" s="72" customFormat="1" x14ac:dyDescent="0.2"/>
    <row r="95" s="72" customFormat="1" x14ac:dyDescent="0.2"/>
    <row r="96" s="72" customFormat="1" x14ac:dyDescent="0.2"/>
    <row r="97" s="72" customFormat="1" x14ac:dyDescent="0.2"/>
    <row r="98" s="72" customFormat="1" x14ac:dyDescent="0.2"/>
    <row r="99" s="72" customFormat="1" x14ac:dyDescent="0.2"/>
    <row r="100" s="72" customFormat="1" x14ac:dyDescent="0.2"/>
    <row r="101" s="72" customFormat="1" x14ac:dyDescent="0.2"/>
    <row r="102" s="72" customFormat="1" x14ac:dyDescent="0.2"/>
    <row r="103" s="72" customFormat="1" x14ac:dyDescent="0.2"/>
    <row r="104" s="72" customFormat="1" x14ac:dyDescent="0.2"/>
    <row r="105" s="72" customFormat="1" x14ac:dyDescent="0.2"/>
    <row r="106" s="72" customFormat="1" x14ac:dyDescent="0.2"/>
    <row r="107" s="72" customFormat="1" x14ac:dyDescent="0.2"/>
    <row r="108" s="72" customFormat="1" x14ac:dyDescent="0.2"/>
    <row r="109" s="72" customFormat="1" x14ac:dyDescent="0.2"/>
    <row r="110" s="72" customFormat="1" x14ac:dyDescent="0.2"/>
    <row r="111" s="72" customFormat="1" x14ac:dyDescent="0.2"/>
    <row r="112" s="72" customFormat="1" x14ac:dyDescent="0.2"/>
    <row r="113" s="72" customFormat="1" x14ac:dyDescent="0.2"/>
    <row r="114" s="72" customFormat="1" x14ac:dyDescent="0.2"/>
    <row r="115" s="72" customFormat="1" x14ac:dyDescent="0.2"/>
    <row r="116" s="72" customFormat="1" x14ac:dyDescent="0.2"/>
    <row r="117" s="72" customFormat="1" x14ac:dyDescent="0.2"/>
    <row r="118" s="72" customFormat="1" x14ac:dyDescent="0.2"/>
    <row r="119" s="72" customFormat="1" x14ac:dyDescent="0.2"/>
    <row r="120" s="72" customFormat="1" x14ac:dyDescent="0.2"/>
    <row r="121" s="72" customFormat="1" x14ac:dyDescent="0.2"/>
    <row r="122" s="72" customFormat="1" x14ac:dyDescent="0.2"/>
    <row r="123" s="72" customFormat="1" x14ac:dyDescent="0.2"/>
    <row r="124" s="72" customFormat="1" x14ac:dyDescent="0.2"/>
    <row r="125" s="72" customFormat="1" x14ac:dyDescent="0.2"/>
    <row r="126" s="72" customFormat="1" x14ac:dyDescent="0.2"/>
    <row r="127" s="72" customFormat="1" x14ac:dyDescent="0.2"/>
    <row r="128" s="72" customFormat="1" x14ac:dyDescent="0.2"/>
    <row r="129" s="72" customFormat="1" x14ac:dyDescent="0.2"/>
    <row r="130" s="72" customFormat="1" x14ac:dyDescent="0.2"/>
    <row r="131" s="72" customFormat="1" x14ac:dyDescent="0.2"/>
    <row r="132" s="72" customFormat="1" x14ac:dyDescent="0.2"/>
    <row r="133" s="72" customFormat="1" x14ac:dyDescent="0.2"/>
    <row r="134" s="72" customFormat="1" x14ac:dyDescent="0.2"/>
    <row r="135" s="72" customFormat="1" x14ac:dyDescent="0.2"/>
    <row r="136" s="72" customFormat="1" x14ac:dyDescent="0.2"/>
    <row r="137" s="72" customFormat="1" x14ac:dyDescent="0.2"/>
    <row r="138" s="72" customFormat="1" x14ac:dyDescent="0.2"/>
    <row r="139" s="72" customFormat="1" x14ac:dyDescent="0.2"/>
    <row r="140" s="72" customFormat="1" x14ac:dyDescent="0.2"/>
    <row r="141" s="72" customFormat="1" x14ac:dyDescent="0.2"/>
    <row r="142" s="72" customFormat="1" x14ac:dyDescent="0.2"/>
    <row r="143" s="72" customFormat="1" x14ac:dyDescent="0.2"/>
    <row r="144" s="72" customFormat="1" x14ac:dyDescent="0.2"/>
    <row r="145" s="72" customFormat="1" x14ac:dyDescent="0.2"/>
    <row r="146" s="72" customFormat="1" x14ac:dyDescent="0.2"/>
    <row r="147" s="72" customFormat="1" x14ac:dyDescent="0.2"/>
    <row r="148" s="72" customFormat="1" x14ac:dyDescent="0.2"/>
    <row r="149" s="72" customFormat="1" x14ac:dyDescent="0.2"/>
    <row r="150" s="72" customFormat="1" x14ac:dyDescent="0.2"/>
    <row r="151" s="72" customFormat="1" x14ac:dyDescent="0.2"/>
    <row r="152" s="72" customFormat="1" x14ac:dyDescent="0.2"/>
    <row r="153" s="72" customFormat="1" x14ac:dyDescent="0.2"/>
    <row r="154" s="72" customFormat="1" x14ac:dyDescent="0.2"/>
    <row r="155" s="72" customFormat="1" x14ac:dyDescent="0.2"/>
    <row r="156" s="72" customFormat="1" x14ac:dyDescent="0.2"/>
    <row r="157" s="72" customFormat="1" x14ac:dyDescent="0.2"/>
    <row r="158" s="72" customFormat="1" x14ac:dyDescent="0.2"/>
    <row r="159" s="72" customFormat="1" x14ac:dyDescent="0.2"/>
    <row r="160" s="72" customFormat="1" x14ac:dyDescent="0.2"/>
    <row r="161" s="72" customFormat="1" x14ac:dyDescent="0.2"/>
    <row r="162" s="72" customFormat="1" x14ac:dyDescent="0.2"/>
    <row r="163" s="72" customFormat="1" x14ac:dyDescent="0.2"/>
    <row r="164" s="72" customFormat="1" x14ac:dyDescent="0.2"/>
    <row r="165" s="72" customFormat="1" x14ac:dyDescent="0.2"/>
    <row r="166" s="72" customFormat="1" x14ac:dyDescent="0.2"/>
    <row r="167" s="72" customFormat="1" x14ac:dyDescent="0.2"/>
    <row r="168" s="72" customFormat="1" x14ac:dyDescent="0.2"/>
    <row r="169" s="72" customFormat="1" x14ac:dyDescent="0.2"/>
    <row r="170" s="72" customFormat="1" x14ac:dyDescent="0.2"/>
    <row r="171" s="72" customFormat="1" x14ac:dyDescent="0.2"/>
    <row r="172" s="72" customFormat="1" x14ac:dyDescent="0.2"/>
    <row r="173" s="72" customFormat="1" x14ac:dyDescent="0.2"/>
    <row r="174" s="72" customFormat="1" x14ac:dyDescent="0.2"/>
    <row r="175" s="72" customFormat="1" x14ac:dyDescent="0.2"/>
    <row r="176" s="72" customFormat="1" x14ac:dyDescent="0.2"/>
    <row r="177" s="72" customFormat="1" x14ac:dyDescent="0.2"/>
    <row r="178" s="72" customFormat="1" x14ac:dyDescent="0.2"/>
    <row r="179" s="72" customFormat="1" x14ac:dyDescent="0.2"/>
    <row r="180" s="72" customFormat="1" x14ac:dyDescent="0.2"/>
    <row r="181" s="72" customFormat="1" x14ac:dyDescent="0.2"/>
    <row r="182" s="72" customFormat="1" x14ac:dyDescent="0.2"/>
    <row r="183" s="72" customFormat="1" x14ac:dyDescent="0.2"/>
    <row r="184" s="72" customFormat="1" x14ac:dyDescent="0.2"/>
    <row r="185" s="72" customFormat="1" x14ac:dyDescent="0.2"/>
    <row r="186" s="72" customFormat="1" x14ac:dyDescent="0.2"/>
    <row r="187" s="72" customFormat="1" x14ac:dyDescent="0.2"/>
    <row r="188" s="72" customFormat="1" x14ac:dyDescent="0.2"/>
    <row r="189" s="72" customFormat="1" x14ac:dyDescent="0.2"/>
    <row r="190" s="72" customFormat="1" x14ac:dyDescent="0.2"/>
    <row r="191" s="72" customFormat="1" x14ac:dyDescent="0.2"/>
    <row r="192" s="72" customFormat="1" x14ac:dyDescent="0.2"/>
    <row r="193" s="72" customFormat="1" x14ac:dyDescent="0.2"/>
    <row r="194" s="72" customFormat="1" x14ac:dyDescent="0.2"/>
    <row r="195" s="72" customFormat="1" x14ac:dyDescent="0.2"/>
    <row r="196" s="72" customFormat="1" x14ac:dyDescent="0.2"/>
    <row r="197" s="72" customFormat="1" x14ac:dyDescent="0.2"/>
    <row r="198" s="72" customFormat="1" x14ac:dyDescent="0.2"/>
    <row r="199" s="72" customFormat="1" x14ac:dyDescent="0.2"/>
    <row r="200" s="72" customFormat="1" x14ac:dyDescent="0.2"/>
    <row r="201" s="72" customFormat="1" x14ac:dyDescent="0.2"/>
    <row r="202" s="72" customFormat="1" x14ac:dyDescent="0.2"/>
    <row r="203" s="72" customFormat="1" x14ac:dyDescent="0.2"/>
    <row r="204" s="72" customFormat="1" x14ac:dyDescent="0.2"/>
    <row r="205" s="72" customFormat="1" x14ac:dyDescent="0.2"/>
    <row r="206" s="72" customFormat="1" x14ac:dyDescent="0.2"/>
    <row r="207" s="72" customFormat="1" x14ac:dyDescent="0.2"/>
    <row r="208" s="72" customFormat="1" x14ac:dyDescent="0.2"/>
    <row r="209" s="72" customFormat="1" x14ac:dyDescent="0.2"/>
    <row r="210" s="72" customFormat="1" x14ac:dyDescent="0.2"/>
    <row r="211" s="72" customFormat="1" x14ac:dyDescent="0.2"/>
    <row r="212" s="72" customFormat="1" x14ac:dyDescent="0.2"/>
    <row r="213" s="72" customFormat="1" x14ac:dyDescent="0.2"/>
    <row r="214" s="72" customFormat="1" x14ac:dyDescent="0.2"/>
    <row r="215" s="72" customFormat="1" x14ac:dyDescent="0.2"/>
    <row r="216" s="72" customFormat="1" x14ac:dyDescent="0.2"/>
    <row r="217" s="72" customFormat="1" x14ac:dyDescent="0.2"/>
    <row r="218" s="72" customFormat="1" x14ac:dyDescent="0.2"/>
    <row r="219" s="72" customFormat="1" x14ac:dyDescent="0.2"/>
    <row r="220" s="72" customFormat="1" x14ac:dyDescent="0.2"/>
    <row r="221" s="72" customFormat="1" x14ac:dyDescent="0.2"/>
    <row r="222" s="72" customFormat="1" x14ac:dyDescent="0.2"/>
    <row r="223" s="72" customFormat="1" x14ac:dyDescent="0.2"/>
    <row r="224" s="72" customFormat="1" x14ac:dyDescent="0.2"/>
    <row r="225" s="72" customFormat="1" x14ac:dyDescent="0.2"/>
    <row r="226" s="72" customFormat="1" x14ac:dyDescent="0.2"/>
    <row r="227" s="72" customFormat="1" x14ac:dyDescent="0.2"/>
    <row r="228" s="72" customFormat="1" x14ac:dyDescent="0.2"/>
    <row r="229" s="72" customFormat="1" x14ac:dyDescent="0.2"/>
    <row r="230" s="72" customFormat="1" x14ac:dyDescent="0.2"/>
    <row r="231" s="72" customFormat="1" x14ac:dyDescent="0.2"/>
    <row r="232" s="72" customFormat="1" x14ac:dyDescent="0.2"/>
    <row r="233" s="72" customFormat="1" x14ac:dyDescent="0.2"/>
    <row r="234" s="72" customFormat="1" x14ac:dyDescent="0.2"/>
    <row r="235" s="72" customFormat="1" x14ac:dyDescent="0.2"/>
    <row r="236" s="72" customFormat="1" x14ac:dyDescent="0.2"/>
    <row r="237" s="72" customFormat="1" x14ac:dyDescent="0.2"/>
    <row r="238" s="72" customFormat="1" x14ac:dyDescent="0.2"/>
    <row r="239" s="72" customFormat="1" x14ac:dyDescent="0.2"/>
    <row r="240" s="72" customFormat="1" x14ac:dyDescent="0.2"/>
    <row r="241" spans="2:40" s="72" customFormat="1" x14ac:dyDescent="0.2"/>
    <row r="242" spans="2:40" s="72" customFormat="1" x14ac:dyDescent="0.2"/>
    <row r="243" spans="2:40" s="72" customFormat="1" x14ac:dyDescent="0.2"/>
    <row r="244" spans="2:40" s="72" customFormat="1" x14ac:dyDescent="0.2"/>
    <row r="245" spans="2:40" s="72" customFormat="1" x14ac:dyDescent="0.2"/>
    <row r="246" spans="2:40" s="72" customFormat="1" x14ac:dyDescent="0.2">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row>
    <row r="247" spans="2:40" s="72" customFormat="1" x14ac:dyDescent="0.2">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row>
    <row r="248" spans="2:40" s="72" customFormat="1" x14ac:dyDescent="0.2">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row>
    <row r="249" spans="2:40" s="72" customFormat="1" x14ac:dyDescent="0.2">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row>
    <row r="250" spans="2:40" s="72" customFormat="1" x14ac:dyDescent="0.2">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row>
    <row r="251" spans="2:40" s="72" customFormat="1" x14ac:dyDescent="0.2">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row>
    <row r="252" spans="2:40" s="72" customFormat="1" x14ac:dyDescent="0.2">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row>
    <row r="253" spans="2:40" s="72" customFormat="1" x14ac:dyDescent="0.2">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row>
    <row r="254" spans="2:40" s="72" customFormat="1" x14ac:dyDescent="0.2">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row>
    <row r="255" spans="2:40" s="72" customFormat="1" x14ac:dyDescent="0.2">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row>
    <row r="256" spans="2:40" s="72" customFormat="1" x14ac:dyDescent="0.2">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row>
    <row r="257" spans="2:40" s="72" customFormat="1" x14ac:dyDescent="0.2">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row>
    <row r="258" spans="2:40" s="72" customFormat="1" x14ac:dyDescent="0.2">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row>
    <row r="259" spans="2:40" s="72" customFormat="1" x14ac:dyDescent="0.2">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row>
    <row r="260" spans="2:40" s="72" customFormat="1" x14ac:dyDescent="0.2">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row>
    <row r="261" spans="2:40" s="72" customFormat="1" x14ac:dyDescent="0.2">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row>
    <row r="262" spans="2:40" s="72" customFormat="1" x14ac:dyDescent="0.2">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row>
    <row r="263" spans="2:40" s="72" customFormat="1" x14ac:dyDescent="0.2">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row>
    <row r="264" spans="2:40" s="72" customFormat="1" x14ac:dyDescent="0.2">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row>
    <row r="265" spans="2:40" s="72" customFormat="1" x14ac:dyDescent="0.2">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row>
  </sheetData>
  <mergeCells count="35">
    <mergeCell ref="R4:W4"/>
    <mergeCell ref="AS23:AY23"/>
    <mergeCell ref="AS24:AT26"/>
    <mergeCell ref="AE23:AK23"/>
    <mergeCell ref="AE4:AK4"/>
    <mergeCell ref="X4:AD4"/>
    <mergeCell ref="X23:AD23"/>
    <mergeCell ref="AM5:AM6"/>
    <mergeCell ref="AS5:AS6"/>
    <mergeCell ref="AT5:AT6"/>
    <mergeCell ref="AL4:AR4"/>
    <mergeCell ref="AS4:AY4"/>
    <mergeCell ref="AL5:AL6"/>
    <mergeCell ref="Q24:R26"/>
    <mergeCell ref="X24:Y26"/>
    <mergeCell ref="AE24:AF26"/>
    <mergeCell ref="A2:P2"/>
    <mergeCell ref="A1:P1"/>
    <mergeCell ref="C23:P26"/>
    <mergeCell ref="N4:P4"/>
    <mergeCell ref="B3:P3"/>
    <mergeCell ref="B4:D4"/>
    <mergeCell ref="E4:G4"/>
    <mergeCell ref="H4:J4"/>
    <mergeCell ref="A3:A6"/>
    <mergeCell ref="K4:M4"/>
    <mergeCell ref="AL23:AR23"/>
    <mergeCell ref="AL24:AM26"/>
    <mergeCell ref="Q23:W23"/>
    <mergeCell ref="R5:R6"/>
    <mergeCell ref="X5:X6"/>
    <mergeCell ref="Y5:Y6"/>
    <mergeCell ref="AE5:AE6"/>
    <mergeCell ref="AF5:AF6"/>
    <mergeCell ref="Q5:Q6"/>
  </mergeCells>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0</xdr:col>
                    <xdr:colOff>28575</xdr:colOff>
                    <xdr:row>6</xdr:row>
                    <xdr:rowOff>0</xdr:rowOff>
                  </from>
                  <to>
                    <xdr:col>1</xdr:col>
                    <xdr:colOff>0</xdr:colOff>
                    <xdr:row>6</xdr:row>
                    <xdr:rowOff>200025</xdr:rowOff>
                  </to>
                </anchor>
              </controlPr>
            </control>
          </mc:Choice>
        </mc:AlternateContent>
        <mc:AlternateContent xmlns:mc="http://schemas.openxmlformats.org/markup-compatibility/2006">
          <mc:Choice Requires="x14">
            <control shapeId="19458" r:id="rId5" name="Drop Down 2">
              <controlPr defaultSize="0" autoLine="0" autoPict="0">
                <anchor moveWithCells="1">
                  <from>
                    <xdr:col>0</xdr:col>
                    <xdr:colOff>28575</xdr:colOff>
                    <xdr:row>6</xdr:row>
                    <xdr:rowOff>19050</xdr:rowOff>
                  </from>
                  <to>
                    <xdr:col>1</xdr:col>
                    <xdr:colOff>0</xdr:colOff>
                    <xdr:row>6</xdr:row>
                    <xdr:rowOff>228600</xdr:rowOff>
                  </to>
                </anchor>
              </controlPr>
            </control>
          </mc:Choice>
        </mc:AlternateContent>
        <mc:AlternateContent xmlns:mc="http://schemas.openxmlformats.org/markup-compatibility/2006">
          <mc:Choice Requires="x14">
            <control shapeId="19459" r:id="rId6" name="Drop Down 3">
              <controlPr defaultSize="0" autoLine="0" autoPict="0">
                <anchor moveWithCells="1">
                  <from>
                    <xdr:col>0</xdr:col>
                    <xdr:colOff>28575</xdr:colOff>
                    <xdr:row>7</xdr:row>
                    <xdr:rowOff>19050</xdr:rowOff>
                  </from>
                  <to>
                    <xdr:col>1</xdr:col>
                    <xdr:colOff>0</xdr:colOff>
                    <xdr:row>8</xdr:row>
                    <xdr:rowOff>0</xdr:rowOff>
                  </to>
                </anchor>
              </controlPr>
            </control>
          </mc:Choice>
        </mc:AlternateContent>
        <mc:AlternateContent xmlns:mc="http://schemas.openxmlformats.org/markup-compatibility/2006">
          <mc:Choice Requires="x14">
            <control shapeId="19460" r:id="rId7" name="Drop Down 4">
              <controlPr defaultSize="0" autoLine="0" autoPict="0">
                <anchor moveWithCells="1">
                  <from>
                    <xdr:col>0</xdr:col>
                    <xdr:colOff>28575</xdr:colOff>
                    <xdr:row>8</xdr:row>
                    <xdr:rowOff>19050</xdr:rowOff>
                  </from>
                  <to>
                    <xdr:col>1</xdr:col>
                    <xdr:colOff>0</xdr:colOff>
                    <xdr:row>9</xdr:row>
                    <xdr:rowOff>0</xdr:rowOff>
                  </to>
                </anchor>
              </controlPr>
            </control>
          </mc:Choice>
        </mc:AlternateContent>
        <mc:AlternateContent xmlns:mc="http://schemas.openxmlformats.org/markup-compatibility/2006">
          <mc:Choice Requires="x14">
            <control shapeId="19461" r:id="rId8" name="Drop Down 5">
              <controlPr defaultSize="0" autoLine="0" autoPict="0">
                <anchor moveWithCells="1">
                  <from>
                    <xdr:col>0</xdr:col>
                    <xdr:colOff>28575</xdr:colOff>
                    <xdr:row>9</xdr:row>
                    <xdr:rowOff>19050</xdr:rowOff>
                  </from>
                  <to>
                    <xdr:col>1</xdr:col>
                    <xdr:colOff>0</xdr:colOff>
                    <xdr:row>10</xdr:row>
                    <xdr:rowOff>0</xdr:rowOff>
                  </to>
                </anchor>
              </controlPr>
            </control>
          </mc:Choice>
        </mc:AlternateContent>
        <mc:AlternateContent xmlns:mc="http://schemas.openxmlformats.org/markup-compatibility/2006">
          <mc:Choice Requires="x14">
            <control shapeId="19462" r:id="rId9" name="Drop Down 6">
              <controlPr defaultSize="0" autoLine="0" autoPict="0">
                <anchor moveWithCells="1">
                  <from>
                    <xdr:col>0</xdr:col>
                    <xdr:colOff>28575</xdr:colOff>
                    <xdr:row>10</xdr:row>
                    <xdr:rowOff>19050</xdr:rowOff>
                  </from>
                  <to>
                    <xdr:col>1</xdr:col>
                    <xdr:colOff>0</xdr:colOff>
                    <xdr:row>11</xdr:row>
                    <xdr:rowOff>0</xdr:rowOff>
                  </to>
                </anchor>
              </controlPr>
            </control>
          </mc:Choice>
        </mc:AlternateContent>
        <mc:AlternateContent xmlns:mc="http://schemas.openxmlformats.org/markup-compatibility/2006">
          <mc:Choice Requires="x14">
            <control shapeId="19463" r:id="rId10" name="Drop Down 7">
              <controlPr defaultSize="0" autoLine="0" autoPict="0">
                <anchor moveWithCells="1">
                  <from>
                    <xdr:col>0</xdr:col>
                    <xdr:colOff>28575</xdr:colOff>
                    <xdr:row>11</xdr:row>
                    <xdr:rowOff>19050</xdr:rowOff>
                  </from>
                  <to>
                    <xdr:col>1</xdr:col>
                    <xdr:colOff>0</xdr:colOff>
                    <xdr:row>12</xdr:row>
                    <xdr:rowOff>0</xdr:rowOff>
                  </to>
                </anchor>
              </controlPr>
            </control>
          </mc:Choice>
        </mc:AlternateContent>
        <mc:AlternateContent xmlns:mc="http://schemas.openxmlformats.org/markup-compatibility/2006">
          <mc:Choice Requires="x14">
            <control shapeId="19464" r:id="rId11" name="Drop Down 8">
              <controlPr defaultSize="0" autoLine="0" autoPict="0">
                <anchor moveWithCells="1">
                  <from>
                    <xdr:col>0</xdr:col>
                    <xdr:colOff>28575</xdr:colOff>
                    <xdr:row>12</xdr:row>
                    <xdr:rowOff>19050</xdr:rowOff>
                  </from>
                  <to>
                    <xdr:col>1</xdr:col>
                    <xdr:colOff>0</xdr:colOff>
                    <xdr:row>13</xdr:row>
                    <xdr:rowOff>0</xdr:rowOff>
                  </to>
                </anchor>
              </controlPr>
            </control>
          </mc:Choice>
        </mc:AlternateContent>
        <mc:AlternateContent xmlns:mc="http://schemas.openxmlformats.org/markup-compatibility/2006">
          <mc:Choice Requires="x14">
            <control shapeId="19465" r:id="rId12" name="Drop Down 9">
              <controlPr defaultSize="0" autoLine="0" autoPict="0">
                <anchor moveWithCells="1">
                  <from>
                    <xdr:col>0</xdr:col>
                    <xdr:colOff>28575</xdr:colOff>
                    <xdr:row>13</xdr:row>
                    <xdr:rowOff>19050</xdr:rowOff>
                  </from>
                  <to>
                    <xdr:col>1</xdr:col>
                    <xdr:colOff>0</xdr:colOff>
                    <xdr:row>14</xdr:row>
                    <xdr:rowOff>0</xdr:rowOff>
                  </to>
                </anchor>
              </controlPr>
            </control>
          </mc:Choice>
        </mc:AlternateContent>
        <mc:AlternateContent xmlns:mc="http://schemas.openxmlformats.org/markup-compatibility/2006">
          <mc:Choice Requires="x14">
            <control shapeId="19466" r:id="rId13" name="Drop Down 10">
              <controlPr defaultSize="0" autoLine="0" autoPict="0">
                <anchor moveWithCells="1">
                  <from>
                    <xdr:col>0</xdr:col>
                    <xdr:colOff>28575</xdr:colOff>
                    <xdr:row>14</xdr:row>
                    <xdr:rowOff>19050</xdr:rowOff>
                  </from>
                  <to>
                    <xdr:col>1</xdr:col>
                    <xdr:colOff>0</xdr:colOff>
                    <xdr:row>15</xdr:row>
                    <xdr:rowOff>0</xdr:rowOff>
                  </to>
                </anchor>
              </controlPr>
            </control>
          </mc:Choice>
        </mc:AlternateContent>
        <mc:AlternateContent xmlns:mc="http://schemas.openxmlformats.org/markup-compatibility/2006">
          <mc:Choice Requires="x14">
            <control shapeId="19467" r:id="rId14" name="Drop Down 11">
              <controlPr defaultSize="0" autoLine="0" autoPict="0">
                <anchor moveWithCells="1">
                  <from>
                    <xdr:col>0</xdr:col>
                    <xdr:colOff>28575</xdr:colOff>
                    <xdr:row>15</xdr:row>
                    <xdr:rowOff>19050</xdr:rowOff>
                  </from>
                  <to>
                    <xdr:col>1</xdr:col>
                    <xdr:colOff>0</xdr:colOff>
                    <xdr:row>16</xdr:row>
                    <xdr:rowOff>0</xdr:rowOff>
                  </to>
                </anchor>
              </controlPr>
            </control>
          </mc:Choice>
        </mc:AlternateContent>
        <mc:AlternateContent xmlns:mc="http://schemas.openxmlformats.org/markup-compatibility/2006">
          <mc:Choice Requires="x14">
            <control shapeId="19468" r:id="rId15" name="Drop Down 12">
              <controlPr defaultSize="0" autoLine="0" autoPict="0">
                <anchor moveWithCells="1">
                  <from>
                    <xdr:col>0</xdr:col>
                    <xdr:colOff>28575</xdr:colOff>
                    <xdr:row>16</xdr:row>
                    <xdr:rowOff>19050</xdr:rowOff>
                  </from>
                  <to>
                    <xdr:col>1</xdr:col>
                    <xdr:colOff>0</xdr:colOff>
                    <xdr:row>17</xdr:row>
                    <xdr:rowOff>0</xdr:rowOff>
                  </to>
                </anchor>
              </controlPr>
            </control>
          </mc:Choice>
        </mc:AlternateContent>
        <mc:AlternateContent xmlns:mc="http://schemas.openxmlformats.org/markup-compatibility/2006">
          <mc:Choice Requires="x14">
            <control shapeId="19469" r:id="rId16" name="Drop Down 13">
              <controlPr defaultSize="0" autoLine="0" autoPict="0">
                <anchor moveWithCells="1">
                  <from>
                    <xdr:col>0</xdr:col>
                    <xdr:colOff>28575</xdr:colOff>
                    <xdr:row>17</xdr:row>
                    <xdr:rowOff>19050</xdr:rowOff>
                  </from>
                  <to>
                    <xdr:col>1</xdr:col>
                    <xdr:colOff>0</xdr:colOff>
                    <xdr:row>18</xdr:row>
                    <xdr:rowOff>0</xdr:rowOff>
                  </to>
                </anchor>
              </controlPr>
            </control>
          </mc:Choice>
        </mc:AlternateContent>
        <mc:AlternateContent xmlns:mc="http://schemas.openxmlformats.org/markup-compatibility/2006">
          <mc:Choice Requires="x14">
            <control shapeId="19470" r:id="rId17" name="Drop Down 14">
              <controlPr defaultSize="0" autoLine="0" autoPict="0">
                <anchor moveWithCells="1">
                  <from>
                    <xdr:col>0</xdr:col>
                    <xdr:colOff>28575</xdr:colOff>
                    <xdr:row>18</xdr:row>
                    <xdr:rowOff>19050</xdr:rowOff>
                  </from>
                  <to>
                    <xdr:col>1</xdr:col>
                    <xdr:colOff>0</xdr:colOff>
                    <xdr:row>19</xdr:row>
                    <xdr:rowOff>0</xdr:rowOff>
                  </to>
                </anchor>
              </controlPr>
            </control>
          </mc:Choice>
        </mc:AlternateContent>
        <mc:AlternateContent xmlns:mc="http://schemas.openxmlformats.org/markup-compatibility/2006">
          <mc:Choice Requires="x14">
            <control shapeId="19471" r:id="rId18" name="Drop Down 15">
              <controlPr defaultSize="0" autoLine="0" autoPict="0">
                <anchor moveWithCells="1">
                  <from>
                    <xdr:col>0</xdr:col>
                    <xdr:colOff>28575</xdr:colOff>
                    <xdr:row>19</xdr:row>
                    <xdr:rowOff>19050</xdr:rowOff>
                  </from>
                  <to>
                    <xdr:col>1</xdr:col>
                    <xdr:colOff>0</xdr:colOff>
                    <xdr:row>20</xdr:row>
                    <xdr:rowOff>0</xdr:rowOff>
                  </to>
                </anchor>
              </controlPr>
            </control>
          </mc:Choice>
        </mc:AlternateContent>
        <mc:AlternateContent xmlns:mc="http://schemas.openxmlformats.org/markup-compatibility/2006">
          <mc:Choice Requires="x14">
            <control shapeId="19472" r:id="rId19" name="Drop Down 16">
              <controlPr defaultSize="0" autoLine="0" autoPict="0">
                <anchor moveWithCells="1">
                  <from>
                    <xdr:col>0</xdr:col>
                    <xdr:colOff>28575</xdr:colOff>
                    <xdr:row>20</xdr:row>
                    <xdr:rowOff>19050</xdr:rowOff>
                  </from>
                  <to>
                    <xdr:col>1</xdr:col>
                    <xdr:colOff>0</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BI124"/>
  <sheetViews>
    <sheetView topLeftCell="A4" zoomScale="90" zoomScaleNormal="90" workbookViewId="0">
      <selection activeCell="W2" sqref="W2"/>
    </sheetView>
  </sheetViews>
  <sheetFormatPr baseColWidth="10" defaultColWidth="10.85546875" defaultRowHeight="14.25" x14ac:dyDescent="0.2"/>
  <cols>
    <col min="1" max="1" width="14.5703125" style="73" customWidth="1"/>
    <col min="2" max="2" width="6.7109375" style="73" customWidth="1"/>
    <col min="3" max="3" width="4.7109375" style="73" customWidth="1"/>
    <col min="4" max="5" width="6.7109375" style="73" customWidth="1"/>
    <col min="6" max="6" width="4.7109375" style="73" customWidth="1"/>
    <col min="7" max="8" width="6.7109375" style="73" customWidth="1"/>
    <col min="9" max="9" width="4.7109375" style="73" customWidth="1"/>
    <col min="10" max="11" width="6.7109375" style="73" customWidth="1"/>
    <col min="12" max="12" width="5.85546875" style="73" customWidth="1"/>
    <col min="13" max="14" width="6.7109375" style="73" customWidth="1"/>
    <col min="15" max="16" width="6" style="73" customWidth="1"/>
    <col min="17" max="17" width="11.42578125" style="73" hidden="1" customWidth="1"/>
    <col min="18" max="18" width="11.42578125" style="73" customWidth="1"/>
    <col min="19" max="20" width="10.5703125" style="73" customWidth="1"/>
    <col min="21" max="21" width="10.42578125" style="73" customWidth="1"/>
    <col min="22" max="22" width="10.7109375" style="73" customWidth="1"/>
    <col min="23" max="23" width="10.5703125" style="73" customWidth="1"/>
    <col min="24" max="24" width="0.140625" style="73" hidden="1" customWidth="1"/>
    <col min="25" max="25" width="11.42578125" style="73" customWidth="1"/>
    <col min="26" max="26" width="10.5703125" style="73" customWidth="1"/>
    <col min="27" max="28" width="10.42578125" style="73" customWidth="1"/>
    <col min="29" max="30" width="10.5703125" style="73" customWidth="1"/>
    <col min="31" max="31" width="11.7109375" style="73" hidden="1" customWidth="1"/>
    <col min="32" max="32" width="11.7109375" style="73" customWidth="1"/>
    <col min="33" max="33" width="10.5703125" style="73" customWidth="1"/>
    <col min="34" max="34" width="10.42578125" style="73" customWidth="1"/>
    <col min="35" max="35" width="10.5703125" style="73" customWidth="1"/>
    <col min="36" max="36" width="10.42578125" style="73" customWidth="1"/>
    <col min="37" max="37" width="10.85546875" style="73" customWidth="1"/>
    <col min="38" max="38" width="11.140625" style="73" hidden="1" customWidth="1"/>
    <col min="39" max="39" width="11.28515625" style="73" customWidth="1"/>
    <col min="40" max="41" width="10.5703125" style="73" customWidth="1"/>
    <col min="42" max="43" width="10.85546875" style="72"/>
    <col min="44" max="44" width="10.7109375" style="72" customWidth="1"/>
    <col min="45" max="45" width="11.42578125" style="72" hidden="1" customWidth="1"/>
    <col min="46" max="52" width="10.85546875" style="72"/>
    <col min="53" max="16384" width="10.85546875" style="73"/>
  </cols>
  <sheetData>
    <row r="1" spans="1:61" ht="15.4" customHeight="1" x14ac:dyDescent="0.2">
      <c r="A1" s="259" t="s">
        <v>171</v>
      </c>
      <c r="B1" s="260"/>
      <c r="C1" s="260"/>
      <c r="D1" s="260"/>
      <c r="E1" s="260"/>
      <c r="F1" s="260"/>
      <c r="G1" s="260"/>
      <c r="H1" s="260"/>
      <c r="I1" s="260"/>
      <c r="J1" s="260"/>
      <c r="K1" s="260"/>
      <c r="L1" s="260"/>
      <c r="M1" s="260"/>
      <c r="N1" s="260"/>
      <c r="O1" s="260"/>
      <c r="P1" s="388"/>
      <c r="Q1" s="72"/>
      <c r="R1" s="72"/>
      <c r="S1" s="72"/>
      <c r="T1" s="72"/>
      <c r="U1" s="72"/>
      <c r="V1" s="72"/>
      <c r="W1" s="72"/>
      <c r="X1" s="72"/>
      <c r="Y1" s="72"/>
      <c r="Z1" s="72"/>
      <c r="AA1" s="72"/>
      <c r="AB1" s="72"/>
      <c r="AC1" s="72"/>
      <c r="AD1" s="72"/>
      <c r="AE1" s="72"/>
      <c r="AF1" s="72"/>
      <c r="AG1" s="72"/>
      <c r="AH1" s="72"/>
      <c r="AI1" s="72"/>
      <c r="AJ1" s="72"/>
      <c r="AK1" s="72"/>
      <c r="AL1" s="72"/>
      <c r="AM1" s="72"/>
      <c r="AN1" s="72"/>
      <c r="AO1" s="72"/>
      <c r="BA1" s="72"/>
      <c r="BB1" s="72"/>
      <c r="BC1" s="72"/>
      <c r="BD1" s="72"/>
      <c r="BE1" s="72"/>
      <c r="BF1" s="72"/>
      <c r="BG1" s="72"/>
      <c r="BH1" s="72"/>
      <c r="BI1" s="72"/>
    </row>
    <row r="2" spans="1:61" ht="69.75" customHeight="1" x14ac:dyDescent="0.2">
      <c r="A2" s="392" t="s">
        <v>151</v>
      </c>
      <c r="B2" s="393"/>
      <c r="C2" s="393"/>
      <c r="D2" s="393"/>
      <c r="E2" s="393"/>
      <c r="F2" s="393"/>
      <c r="G2" s="393"/>
      <c r="H2" s="393"/>
      <c r="I2" s="393"/>
      <c r="J2" s="393"/>
      <c r="K2" s="393"/>
      <c r="L2" s="393"/>
      <c r="M2" s="393"/>
      <c r="N2" s="393"/>
      <c r="O2" s="393"/>
      <c r="P2" s="394"/>
      <c r="Q2" s="72"/>
      <c r="R2" s="72"/>
      <c r="S2" s="72"/>
      <c r="T2" s="72"/>
      <c r="U2" s="72"/>
      <c r="V2" s="72"/>
      <c r="W2" s="72"/>
      <c r="X2" s="72"/>
      <c r="Y2" s="72"/>
      <c r="Z2" s="72"/>
      <c r="AA2" s="72"/>
      <c r="AB2" s="72"/>
      <c r="AC2" s="72"/>
      <c r="AD2" s="72"/>
      <c r="AE2" s="72"/>
      <c r="AF2" s="72"/>
      <c r="AG2" s="72"/>
      <c r="AH2" s="72"/>
      <c r="AI2" s="72"/>
      <c r="AJ2" s="72"/>
      <c r="AK2" s="72"/>
      <c r="AL2" s="72"/>
      <c r="AM2" s="72"/>
      <c r="AN2" s="72"/>
      <c r="AO2" s="72"/>
      <c r="BA2" s="72"/>
      <c r="BB2" s="72"/>
      <c r="BC2" s="72"/>
      <c r="BD2" s="72"/>
      <c r="BE2" s="72"/>
      <c r="BF2" s="72"/>
      <c r="BG2" s="72"/>
      <c r="BH2" s="72"/>
      <c r="BI2" s="72"/>
    </row>
    <row r="3" spans="1:61" ht="35.25" customHeight="1" thickBot="1" x14ac:dyDescent="0.25">
      <c r="A3" s="294"/>
      <c r="B3" s="295"/>
      <c r="C3" s="295"/>
      <c r="D3" s="295"/>
      <c r="E3" s="295"/>
      <c r="F3" s="295"/>
      <c r="G3" s="295"/>
      <c r="H3" s="295"/>
      <c r="I3" s="295"/>
      <c r="J3" s="295"/>
      <c r="K3" s="295"/>
      <c r="L3" s="295"/>
      <c r="M3" s="295"/>
      <c r="N3" s="295"/>
      <c r="O3" s="295"/>
      <c r="P3" s="296"/>
      <c r="Q3" s="72"/>
      <c r="R3" s="72"/>
      <c r="S3" s="72"/>
      <c r="T3" s="72"/>
      <c r="U3" s="72"/>
      <c r="V3" s="72"/>
      <c r="W3" s="72"/>
      <c r="X3" s="72"/>
      <c r="Y3" s="72"/>
      <c r="Z3" s="72"/>
      <c r="AA3" s="72"/>
      <c r="AB3" s="72"/>
      <c r="AC3" s="72"/>
      <c r="AD3" s="72"/>
      <c r="AE3" s="72"/>
      <c r="AF3" s="72"/>
      <c r="AG3" s="72"/>
      <c r="AH3" s="72"/>
      <c r="AI3" s="72"/>
      <c r="AJ3" s="72"/>
      <c r="AK3" s="72"/>
      <c r="AL3" s="72"/>
      <c r="AM3" s="72"/>
      <c r="AN3" s="72"/>
      <c r="AO3" s="72"/>
      <c r="BA3" s="72"/>
      <c r="BB3" s="72"/>
      <c r="BC3" s="72"/>
      <c r="BD3" s="72"/>
      <c r="BE3" s="72"/>
      <c r="BF3" s="72"/>
      <c r="BG3" s="72"/>
      <c r="BH3" s="72"/>
      <c r="BI3" s="72"/>
    </row>
    <row r="4" spans="1:61" ht="34.5" customHeight="1" thickBot="1" x14ac:dyDescent="0.25">
      <c r="A4" s="402" t="s">
        <v>148</v>
      </c>
      <c r="B4" s="389" t="s">
        <v>150</v>
      </c>
      <c r="C4" s="390"/>
      <c r="D4" s="390"/>
      <c r="E4" s="390"/>
      <c r="F4" s="390"/>
      <c r="G4" s="390"/>
      <c r="H4" s="390"/>
      <c r="I4" s="390"/>
      <c r="J4" s="390"/>
      <c r="K4" s="390"/>
      <c r="L4" s="390"/>
      <c r="M4" s="390"/>
      <c r="N4" s="390"/>
      <c r="O4" s="390"/>
      <c r="P4" s="391"/>
      <c r="Q4" s="72"/>
      <c r="R4" s="72"/>
      <c r="S4" s="72"/>
      <c r="T4" s="72"/>
      <c r="U4" s="72"/>
      <c r="V4" s="72"/>
      <c r="W4" s="72"/>
      <c r="X4" s="72"/>
      <c r="Y4" s="72"/>
      <c r="Z4" s="72"/>
      <c r="AA4" s="72"/>
      <c r="AB4" s="72"/>
      <c r="AC4" s="72"/>
      <c r="AD4" s="72"/>
      <c r="AE4" s="72"/>
      <c r="AF4" s="72"/>
      <c r="AG4" s="72"/>
      <c r="AH4" s="72"/>
      <c r="AI4" s="72"/>
      <c r="AJ4" s="72"/>
      <c r="AK4" s="72"/>
      <c r="AL4" s="72"/>
      <c r="AM4" s="72"/>
      <c r="AN4" s="72"/>
      <c r="AO4" s="72"/>
      <c r="BA4" s="72"/>
      <c r="BB4" s="72"/>
      <c r="BC4" s="72"/>
      <c r="BD4" s="72"/>
      <c r="BE4" s="72"/>
      <c r="BF4" s="72"/>
      <c r="BG4" s="72"/>
      <c r="BH4" s="72"/>
      <c r="BI4" s="72"/>
    </row>
    <row r="5" spans="1:61" ht="15" customHeight="1" thickBot="1" x14ac:dyDescent="0.3">
      <c r="A5" s="269"/>
      <c r="B5" s="301">
        <f>'Grunnlegende informasjon'!$B$13</f>
        <v>0</v>
      </c>
      <c r="C5" s="302"/>
      <c r="D5" s="303"/>
      <c r="E5" s="307">
        <f>'Grunnlegende informasjon'!$B$14</f>
        <v>0</v>
      </c>
      <c r="F5" s="307"/>
      <c r="G5" s="307"/>
      <c r="H5" s="301">
        <f>'Grunnlegende informasjon'!$B$15</f>
        <v>0</v>
      </c>
      <c r="I5" s="302"/>
      <c r="J5" s="303"/>
      <c r="K5" s="301">
        <f>'Grunnlegende informasjon'!$B$16</f>
        <v>0</v>
      </c>
      <c r="L5" s="302"/>
      <c r="M5" s="303"/>
      <c r="N5" s="267">
        <f>'Grunnlegende informasjon'!$B$17</f>
        <v>0</v>
      </c>
      <c r="O5" s="267"/>
      <c r="P5" s="265"/>
      <c r="Q5" s="397">
        <f>'Grunnlegende informasjon'!$B$13</f>
        <v>0</v>
      </c>
      <c r="R5" s="398"/>
      <c r="S5" s="398"/>
      <c r="T5" s="398"/>
      <c r="U5" s="398"/>
      <c r="V5" s="398"/>
      <c r="W5" s="399"/>
      <c r="X5" s="407">
        <f>'Grunnlegende informasjon'!$B$14</f>
        <v>0</v>
      </c>
      <c r="Y5" s="408"/>
      <c r="Z5" s="408"/>
      <c r="AA5" s="408"/>
      <c r="AB5" s="408"/>
      <c r="AC5" s="408"/>
      <c r="AD5" s="409"/>
      <c r="AE5" s="421">
        <f>'Grunnlegende informasjon'!$B$15</f>
        <v>0</v>
      </c>
      <c r="AF5" s="422"/>
      <c r="AG5" s="422"/>
      <c r="AH5" s="422"/>
      <c r="AI5" s="422"/>
      <c r="AJ5" s="422"/>
      <c r="AK5" s="423"/>
      <c r="AL5" s="427">
        <f>'Grunnlegende informasjon'!$B$16</f>
        <v>0</v>
      </c>
      <c r="AM5" s="428"/>
      <c r="AN5" s="428"/>
      <c r="AO5" s="428"/>
      <c r="AP5" s="428"/>
      <c r="AQ5" s="428"/>
      <c r="AR5" s="429"/>
      <c r="AS5" s="410">
        <f>'Grunnlegende informasjon'!$B$17</f>
        <v>0</v>
      </c>
      <c r="AT5" s="411"/>
      <c r="AU5" s="411"/>
      <c r="AV5" s="411"/>
      <c r="AW5" s="411"/>
      <c r="AX5" s="411"/>
      <c r="AY5" s="412"/>
      <c r="BA5" s="72"/>
      <c r="BB5" s="72"/>
      <c r="BC5" s="72"/>
      <c r="BD5" s="72"/>
      <c r="BE5" s="72"/>
      <c r="BF5" s="72"/>
      <c r="BG5" s="72"/>
      <c r="BH5" s="72"/>
      <c r="BI5" s="72"/>
    </row>
    <row r="6" spans="1:61" ht="13.15" customHeight="1" x14ac:dyDescent="0.25">
      <c r="A6" s="269"/>
      <c r="B6" s="194"/>
      <c r="C6" s="198">
        <f>Vekstkalender!$B$5</f>
        <v>0</v>
      </c>
      <c r="D6" s="195"/>
      <c r="E6" s="189"/>
      <c r="F6" s="199">
        <f>Vekstkalender!$B$6</f>
        <v>0</v>
      </c>
      <c r="G6" s="189"/>
      <c r="H6" s="194"/>
      <c r="I6" s="198">
        <f>Vekstkalender!$B$7</f>
        <v>0</v>
      </c>
      <c r="J6" s="195"/>
      <c r="K6" s="194"/>
      <c r="L6" s="198">
        <f>Vekstkalender!$B$8</f>
        <v>0</v>
      </c>
      <c r="M6" s="195"/>
      <c r="N6" s="196"/>
      <c r="O6" s="199">
        <f>Vekstkalender!$B$9</f>
        <v>0</v>
      </c>
      <c r="P6" s="195"/>
      <c r="Q6" s="395" t="s">
        <v>65</v>
      </c>
      <c r="R6" s="400" t="s">
        <v>67</v>
      </c>
      <c r="S6" s="15" t="s">
        <v>2</v>
      </c>
      <c r="T6" s="15" t="s">
        <v>3</v>
      </c>
      <c r="U6" s="15" t="s">
        <v>4</v>
      </c>
      <c r="V6" s="15" t="s">
        <v>6</v>
      </c>
      <c r="W6" s="102" t="s">
        <v>7</v>
      </c>
      <c r="X6" s="417" t="s">
        <v>65</v>
      </c>
      <c r="Y6" s="418" t="s">
        <v>67</v>
      </c>
      <c r="Z6" s="17" t="s">
        <v>2</v>
      </c>
      <c r="AA6" s="17" t="s">
        <v>3</v>
      </c>
      <c r="AB6" s="17" t="s">
        <v>4</v>
      </c>
      <c r="AC6" s="17" t="s">
        <v>6</v>
      </c>
      <c r="AD6" s="17" t="s">
        <v>7</v>
      </c>
      <c r="AE6" s="420" t="s">
        <v>65</v>
      </c>
      <c r="AF6" s="415" t="s">
        <v>67</v>
      </c>
      <c r="AG6" s="21" t="s">
        <v>2</v>
      </c>
      <c r="AH6" s="21" t="s">
        <v>3</v>
      </c>
      <c r="AI6" s="21" t="s">
        <v>4</v>
      </c>
      <c r="AJ6" s="21" t="s">
        <v>6</v>
      </c>
      <c r="AK6" s="21" t="s">
        <v>7</v>
      </c>
      <c r="AL6" s="424" t="s">
        <v>65</v>
      </c>
      <c r="AM6" s="425" t="s">
        <v>67</v>
      </c>
      <c r="AN6" s="19" t="s">
        <v>2</v>
      </c>
      <c r="AO6" s="19" t="s">
        <v>3</v>
      </c>
      <c r="AP6" s="19" t="s">
        <v>4</v>
      </c>
      <c r="AQ6" s="19" t="s">
        <v>6</v>
      </c>
      <c r="AR6" s="19" t="s">
        <v>7</v>
      </c>
      <c r="AS6" s="335" t="s">
        <v>65</v>
      </c>
      <c r="AT6" s="413" t="s">
        <v>67</v>
      </c>
      <c r="AU6" s="119" t="s">
        <v>2</v>
      </c>
      <c r="AV6" s="119" t="s">
        <v>3</v>
      </c>
      <c r="AW6" s="119" t="s">
        <v>4</v>
      </c>
      <c r="AX6" s="119" t="s">
        <v>6</v>
      </c>
      <c r="AY6" s="119" t="s">
        <v>7</v>
      </c>
      <c r="BA6" s="72"/>
      <c r="BB6" s="72"/>
      <c r="BC6" s="72"/>
      <c r="BD6" s="72"/>
      <c r="BE6" s="72"/>
      <c r="BF6" s="72"/>
      <c r="BG6" s="72"/>
      <c r="BH6" s="72"/>
      <c r="BI6" s="72"/>
    </row>
    <row r="7" spans="1:61" ht="34.9" customHeight="1" thickBot="1" x14ac:dyDescent="0.25">
      <c r="A7" s="270"/>
      <c r="B7" s="182" t="s">
        <v>59</v>
      </c>
      <c r="C7" s="200" t="s">
        <v>37</v>
      </c>
      <c r="D7" s="200" t="s">
        <v>13</v>
      </c>
      <c r="E7" s="200" t="s">
        <v>59</v>
      </c>
      <c r="F7" s="200" t="s">
        <v>37</v>
      </c>
      <c r="G7" s="201" t="s">
        <v>13</v>
      </c>
      <c r="H7" s="182" t="s">
        <v>59</v>
      </c>
      <c r="I7" s="200" t="s">
        <v>37</v>
      </c>
      <c r="J7" s="200" t="s">
        <v>13</v>
      </c>
      <c r="K7" s="181" t="s">
        <v>59</v>
      </c>
      <c r="L7" s="180" t="s">
        <v>37</v>
      </c>
      <c r="M7" s="180" t="s">
        <v>13</v>
      </c>
      <c r="N7" s="180" t="s">
        <v>59</v>
      </c>
      <c r="O7" s="181" t="s">
        <v>37</v>
      </c>
      <c r="P7" s="202" t="s">
        <v>13</v>
      </c>
      <c r="Q7" s="396"/>
      <c r="R7" s="401"/>
      <c r="S7" s="16" t="s">
        <v>54</v>
      </c>
      <c r="T7" s="16" t="s">
        <v>54</v>
      </c>
      <c r="U7" s="16" t="s">
        <v>54</v>
      </c>
      <c r="V7" s="16" t="s">
        <v>54</v>
      </c>
      <c r="W7" s="103" t="s">
        <v>54</v>
      </c>
      <c r="X7" s="289"/>
      <c r="Y7" s="419"/>
      <c r="Z7" s="18" t="s">
        <v>54</v>
      </c>
      <c r="AA7" s="18" t="s">
        <v>54</v>
      </c>
      <c r="AB7" s="18" t="s">
        <v>54</v>
      </c>
      <c r="AC7" s="18" t="s">
        <v>54</v>
      </c>
      <c r="AD7" s="18" t="s">
        <v>54</v>
      </c>
      <c r="AE7" s="291"/>
      <c r="AF7" s="416"/>
      <c r="AG7" s="22" t="s">
        <v>54</v>
      </c>
      <c r="AH7" s="22" t="s">
        <v>54</v>
      </c>
      <c r="AI7" s="22" t="s">
        <v>54</v>
      </c>
      <c r="AJ7" s="22" t="s">
        <v>54</v>
      </c>
      <c r="AK7" s="22" t="s">
        <v>54</v>
      </c>
      <c r="AL7" s="346"/>
      <c r="AM7" s="426"/>
      <c r="AN7" s="20" t="s">
        <v>54</v>
      </c>
      <c r="AO7" s="20" t="s">
        <v>54</v>
      </c>
      <c r="AP7" s="20" t="s">
        <v>54</v>
      </c>
      <c r="AQ7" s="20" t="s">
        <v>54</v>
      </c>
      <c r="AR7" s="20" t="s">
        <v>54</v>
      </c>
      <c r="AS7" s="336"/>
      <c r="AT7" s="414"/>
      <c r="AU7" s="118" t="s">
        <v>54</v>
      </c>
      <c r="AV7" s="118" t="s">
        <v>54</v>
      </c>
      <c r="AW7" s="118" t="s">
        <v>54</v>
      </c>
      <c r="AX7" s="118" t="s">
        <v>54</v>
      </c>
      <c r="AY7" s="118" t="s">
        <v>54</v>
      </c>
      <c r="BA7" s="72"/>
      <c r="BB7" s="72"/>
      <c r="BC7" s="72"/>
      <c r="BD7" s="72"/>
      <c r="BE7" s="72"/>
      <c r="BF7" s="72"/>
      <c r="BG7" s="72"/>
      <c r="BH7" s="72"/>
      <c r="BI7" s="72"/>
    </row>
    <row r="8" spans="1:61" ht="19.899999999999999" customHeight="1" thickBot="1" x14ac:dyDescent="0.25">
      <c r="A8" s="35">
        <v>34</v>
      </c>
      <c r="B8" s="49"/>
      <c r="C8" s="49"/>
      <c r="D8" s="32">
        <f>B8*C8</f>
        <v>0</v>
      </c>
      <c r="E8" s="49"/>
      <c r="F8" s="49"/>
      <c r="G8" s="32">
        <f>F8*E8</f>
        <v>0</v>
      </c>
      <c r="H8" s="49"/>
      <c r="I8" s="49"/>
      <c r="J8" s="32">
        <f>H8*I8</f>
        <v>0</v>
      </c>
      <c r="K8" s="50"/>
      <c r="L8" s="50"/>
      <c r="M8" s="104">
        <f>K8*L8</f>
        <v>0</v>
      </c>
      <c r="N8" s="51"/>
      <c r="O8" s="50"/>
      <c r="P8" s="104">
        <f>N8*O8</f>
        <v>0</v>
      </c>
      <c r="Q8" s="5">
        <f>INDEX(Næringsstoffinnhold!$B$54:$B$104,A8)</f>
        <v>34</v>
      </c>
      <c r="R8" s="5">
        <f>D8</f>
        <v>0</v>
      </c>
      <c r="S8" s="5">
        <f>INDEX(Næringsstoffinnhold!$C$54:$C$104,'Fjernes med planter'!Q8)*'Fjernes med planter'!R8/100</f>
        <v>0</v>
      </c>
      <c r="T8" s="5">
        <f>INDEX(Næringsstoffinnhold!$D$54:$D$104,'Fjernes med planter'!Q8)*'Fjernes med planter'!R8/100</f>
        <v>0</v>
      </c>
      <c r="U8" s="5">
        <f>INDEX(Næringsstoffinnhold!$E$54:$E$104,'Fjernes med planter'!Q8)*'Fjernes med planter'!R8/100</f>
        <v>0</v>
      </c>
      <c r="V8" s="5">
        <f>INDEX(Næringsstoffinnhold!$G$54:$G$104,'Fjernes med planter'!Q8)*'Fjernes med planter'!R8/100</f>
        <v>0</v>
      </c>
      <c r="W8" s="5">
        <f>INDEX(Næringsstoffinnhold!$H$54:$H$104,'Fjernes med planter'!Q8)*'Fjernes med planter'!R8/100</f>
        <v>0</v>
      </c>
      <c r="X8" s="5">
        <f>INDEX(Næringsstoffinnhold!$B$54:$B$104,A8)</f>
        <v>34</v>
      </c>
      <c r="Y8" s="5">
        <f>G8</f>
        <v>0</v>
      </c>
      <c r="Z8" s="5">
        <f>INDEX(Næringsstoffinnhold!$C$54:$C$104,'Fjernes med planter'!X8)*'Fjernes med planter'!Y8/100</f>
        <v>0</v>
      </c>
      <c r="AA8" s="5">
        <f>INDEX(Næringsstoffinnhold!$D$54:$D$104,'Fjernes med planter'!X8)*'Fjernes med planter'!Y8/100</f>
        <v>0</v>
      </c>
      <c r="AB8" s="5">
        <f>INDEX(Næringsstoffinnhold!$E$54:$E$104,'Fjernes med planter'!X8)*'Fjernes med planter'!Y8/100</f>
        <v>0</v>
      </c>
      <c r="AC8" s="5">
        <f>INDEX(Næringsstoffinnhold!$G$54:$G$104,'Fjernes med planter'!X8)*'Fjernes med planter'!Y8/100</f>
        <v>0</v>
      </c>
      <c r="AD8" s="5">
        <f>INDEX(Næringsstoffinnhold!$H$54:$H$104,'Fjernes med planter'!X8)*'Fjernes med planter'!Y8/100</f>
        <v>0</v>
      </c>
      <c r="AE8" s="5">
        <f>INDEX(Næringsstoffinnhold!$B$54:$B$104,A8)</f>
        <v>34</v>
      </c>
      <c r="AF8" s="5">
        <f>J8</f>
        <v>0</v>
      </c>
      <c r="AG8" s="5">
        <f>INDEX(Næringsstoffinnhold!$C$54:$C$104,'Fjernes med planter'!AE8)*'Fjernes med planter'!AF8/100</f>
        <v>0</v>
      </c>
      <c r="AH8" s="5">
        <f>INDEX(Næringsstoffinnhold!$D$54:$D$104,'Fjernes med planter'!AE8)*'Fjernes med planter'!AF8/100</f>
        <v>0</v>
      </c>
      <c r="AI8" s="5">
        <f>INDEX(Næringsstoffinnhold!$E$54:$E$104,'Fjernes med planter'!AE8)*'Fjernes med planter'!AF8/100</f>
        <v>0</v>
      </c>
      <c r="AJ8" s="5">
        <f>INDEX(Næringsstoffinnhold!$G$54:$G$104,'Fjernes med planter'!AE8)*'Fjernes med planter'!AF8/100</f>
        <v>0</v>
      </c>
      <c r="AK8" s="5">
        <f>INDEX(Næringsstoffinnhold!$H$54:$H$104,'Fjernes med planter'!AE8)*'Fjernes med planter'!AF8/100</f>
        <v>0</v>
      </c>
      <c r="AL8" s="5">
        <f>INDEX(Næringsstoffinnhold!$B$54:$B$104,A8)</f>
        <v>34</v>
      </c>
      <c r="AM8" s="6">
        <f>M8</f>
        <v>0</v>
      </c>
      <c r="AN8" s="5">
        <f>INDEX(Næringsstoffinnhold!$C$54:$C$104,'Fjernes med planter'!AL8)*'Fjernes med planter'!AM8/100</f>
        <v>0</v>
      </c>
      <c r="AO8" s="5">
        <f>INDEX(Næringsstoffinnhold!$D$54:$D$104,'Fjernes med planter'!AL8)*'Fjernes med planter'!AM8/100</f>
        <v>0</v>
      </c>
      <c r="AP8" s="5">
        <f>INDEX(Næringsstoffinnhold!$E$54:$E$104,'Fjernes med planter'!AL8)*'Fjernes med planter'!AM8/100</f>
        <v>0</v>
      </c>
      <c r="AQ8" s="5">
        <f>INDEX(Næringsstoffinnhold!$G$54:$G$104,'Fjernes med planter'!AL8)*'Fjernes med planter'!AM8/100</f>
        <v>0</v>
      </c>
      <c r="AR8" s="5">
        <f>INDEX(Næringsstoffinnhold!$H$54:$H$104,'Fjernes med planter'!AL8)*'Fjernes med planter'!AM8/100</f>
        <v>0</v>
      </c>
      <c r="AS8" s="123">
        <f>INDEX(Næringsstoffinnhold!$B$54:$B$104,A8)</f>
        <v>34</v>
      </c>
      <c r="AT8" s="6">
        <f>P8</f>
        <v>0</v>
      </c>
      <c r="AU8" s="5">
        <f>INDEX(Næringsstoffinnhold!$C$54:$C$104,'Fjernes med planter'!AS8)*'Fjernes med planter'!AT8/100</f>
        <v>0</v>
      </c>
      <c r="AV8" s="5">
        <f>INDEX(Næringsstoffinnhold!$D$54:$D$104,'Fjernes med planter'!AS8)*'Fjernes med planter'!AT8/100</f>
        <v>0</v>
      </c>
      <c r="AW8" s="5">
        <f>INDEX(Næringsstoffinnhold!$E$54:$E$104,'Fjernes med planter'!AS8)*'Fjernes med planter'!AT8/100</f>
        <v>0</v>
      </c>
      <c r="AX8" s="5">
        <f>INDEX(Næringsstoffinnhold!$G$54:$G$104,'Fjernes med planter'!AS8)*'Fjernes med planter'!AT8/100</f>
        <v>0</v>
      </c>
      <c r="AY8" s="5">
        <f>INDEX(Næringsstoffinnhold!$H$54:$H$104,'Fjernes med planter'!AS8)*'Fjernes med planter'!AT8/100</f>
        <v>0</v>
      </c>
      <c r="BA8" s="72"/>
      <c r="BB8" s="72"/>
      <c r="BC8" s="72"/>
      <c r="BD8" s="72"/>
      <c r="BE8" s="72"/>
      <c r="BF8" s="72"/>
      <c r="BG8" s="72"/>
      <c r="BH8" s="72"/>
      <c r="BI8" s="72"/>
    </row>
    <row r="9" spans="1:61" ht="19.899999999999999" customHeight="1" thickBot="1" x14ac:dyDescent="0.25">
      <c r="A9" s="35">
        <v>11</v>
      </c>
      <c r="B9" s="49"/>
      <c r="C9" s="49"/>
      <c r="D9" s="32">
        <f t="shared" ref="D9:D22" si="0">B9*C9</f>
        <v>0</v>
      </c>
      <c r="E9" s="49"/>
      <c r="F9" s="49"/>
      <c r="G9" s="32">
        <f t="shared" ref="G9:G22" si="1">F9*E9</f>
        <v>0</v>
      </c>
      <c r="H9" s="49"/>
      <c r="I9" s="49"/>
      <c r="J9" s="32">
        <f t="shared" ref="J9:J22" si="2">H9*I9</f>
        <v>0</v>
      </c>
      <c r="K9" s="50"/>
      <c r="L9" s="50"/>
      <c r="M9" s="104">
        <f t="shared" ref="M9:M22" si="3">K9*L9</f>
        <v>0</v>
      </c>
      <c r="N9" s="51"/>
      <c r="O9" s="50"/>
      <c r="P9" s="104">
        <f t="shared" ref="P9:P22" si="4">N9*O9</f>
        <v>0</v>
      </c>
      <c r="Q9" s="5">
        <f>INDEX(Næringsstoffinnhold!$B$54:$B$104,A9)</f>
        <v>11</v>
      </c>
      <c r="R9" s="5">
        <f t="shared" ref="R9:R22" si="5">D9</f>
        <v>0</v>
      </c>
      <c r="S9" s="5">
        <f>INDEX(Næringsstoffinnhold!$C$54:$C$104,'Fjernes med planter'!Q9)*'Fjernes med planter'!R9/100</f>
        <v>0</v>
      </c>
      <c r="T9" s="5">
        <f>INDEX(Næringsstoffinnhold!$D$54:$D$104,'Fjernes med planter'!Q9)*'Fjernes med planter'!R9/100</f>
        <v>0</v>
      </c>
      <c r="U9" s="5">
        <f>INDEX(Næringsstoffinnhold!$E$54:$E$104,'Fjernes med planter'!Q9)*'Fjernes med planter'!R9/100</f>
        <v>0</v>
      </c>
      <c r="V9" s="5">
        <f>INDEX(Næringsstoffinnhold!$G$54:$G$104,'Fjernes med planter'!Q9)*'Fjernes med planter'!R9/100</f>
        <v>0</v>
      </c>
      <c r="W9" s="5">
        <f>INDEX(Næringsstoffinnhold!$H$54:$H$104,'Fjernes med planter'!Q9)*'Fjernes med planter'!R9/100</f>
        <v>0</v>
      </c>
      <c r="X9" s="5">
        <f>INDEX(Næringsstoffinnhold!$B$54:$B$104,A9)</f>
        <v>11</v>
      </c>
      <c r="Y9" s="5">
        <f t="shared" ref="Y9:Y22" si="6">G9</f>
        <v>0</v>
      </c>
      <c r="Z9" s="5">
        <f>INDEX(Næringsstoffinnhold!$C$54:$C$104,'Fjernes med planter'!X9)*'Fjernes med planter'!Y9/100</f>
        <v>0</v>
      </c>
      <c r="AA9" s="5">
        <f>INDEX(Næringsstoffinnhold!$D$54:$D$104,'Fjernes med planter'!X9)*'Fjernes med planter'!Y9/100</f>
        <v>0</v>
      </c>
      <c r="AB9" s="5">
        <f>INDEX(Næringsstoffinnhold!$E$54:$E$104,'Fjernes med planter'!X9)*'Fjernes med planter'!Y9/100</f>
        <v>0</v>
      </c>
      <c r="AC9" s="5">
        <f>INDEX(Næringsstoffinnhold!$G$54:$G$104,'Fjernes med planter'!X9)*'Fjernes med planter'!Y9/100</f>
        <v>0</v>
      </c>
      <c r="AD9" s="5">
        <f>INDEX(Næringsstoffinnhold!$H$54:$H$104,'Fjernes med planter'!X9)*'Fjernes med planter'!Y9/100</f>
        <v>0</v>
      </c>
      <c r="AE9" s="5">
        <f>INDEX(Næringsstoffinnhold!$B$54:$B$104,A9)</f>
        <v>11</v>
      </c>
      <c r="AF9" s="5">
        <f t="shared" ref="AF9:AF22" si="7">J9</f>
        <v>0</v>
      </c>
      <c r="AG9" s="5">
        <f>INDEX(Næringsstoffinnhold!$C$54:$C$104,'Fjernes med planter'!AE9)*'Fjernes med planter'!AF9/100</f>
        <v>0</v>
      </c>
      <c r="AH9" s="5">
        <f>INDEX(Næringsstoffinnhold!$D$54:$D$104,'Fjernes med planter'!AE9)*'Fjernes med planter'!AF9/100</f>
        <v>0</v>
      </c>
      <c r="AI9" s="5">
        <f>INDEX(Næringsstoffinnhold!$E$54:$E$104,'Fjernes med planter'!AE9)*'Fjernes med planter'!AF9/100</f>
        <v>0</v>
      </c>
      <c r="AJ9" s="5">
        <f>INDEX(Næringsstoffinnhold!$G$54:$G$104,'Fjernes med planter'!AE9)*'Fjernes med planter'!AF9/100</f>
        <v>0</v>
      </c>
      <c r="AK9" s="5">
        <f>INDEX(Næringsstoffinnhold!$H$54:$H$104,'Fjernes med planter'!AE9)*'Fjernes med planter'!AF9/100</f>
        <v>0</v>
      </c>
      <c r="AL9" s="5">
        <f>INDEX(Næringsstoffinnhold!$B$54:$B$104,A9)</f>
        <v>11</v>
      </c>
      <c r="AM9" s="6">
        <f t="shared" ref="AM9:AM22" si="8">M9</f>
        <v>0</v>
      </c>
      <c r="AN9" s="5">
        <f>INDEX(Næringsstoffinnhold!$C$54:$C$104,'Fjernes med planter'!AL9)*'Fjernes med planter'!AM9/100</f>
        <v>0</v>
      </c>
      <c r="AO9" s="5">
        <f>INDEX(Næringsstoffinnhold!$D$54:$D$104,'Fjernes med planter'!AL9)*'Fjernes med planter'!AM9/100</f>
        <v>0</v>
      </c>
      <c r="AP9" s="5">
        <f>INDEX(Næringsstoffinnhold!$E$54:$E$104,'Fjernes med planter'!AL9)*'Fjernes med planter'!AM9/100</f>
        <v>0</v>
      </c>
      <c r="AQ9" s="5">
        <f>INDEX(Næringsstoffinnhold!$G$54:$G$104,'Fjernes med planter'!AL9)*'Fjernes med planter'!AM9/100</f>
        <v>0</v>
      </c>
      <c r="AR9" s="5">
        <f>INDEX(Næringsstoffinnhold!$H$54:$H$104,'Fjernes med planter'!AL9)*'Fjernes med planter'!AM9/100</f>
        <v>0</v>
      </c>
      <c r="AS9" s="123">
        <f>INDEX(Næringsstoffinnhold!$B$54:$B$104,A9)</f>
        <v>11</v>
      </c>
      <c r="AT9" s="6">
        <f t="shared" ref="AT9:AT22" si="9">P9</f>
        <v>0</v>
      </c>
      <c r="AU9" s="5">
        <f>INDEX(Næringsstoffinnhold!$C$54:$C$104,'Fjernes med planter'!AS9)*'Fjernes med planter'!AT9/100</f>
        <v>0</v>
      </c>
      <c r="AV9" s="5">
        <f>INDEX(Næringsstoffinnhold!$D$54:$D$104,'Fjernes med planter'!AS9)*'Fjernes med planter'!AT9/100</f>
        <v>0</v>
      </c>
      <c r="AW9" s="5">
        <f>INDEX(Næringsstoffinnhold!$E$54:$E$104,'Fjernes med planter'!AS9)*'Fjernes med planter'!AT9/100</f>
        <v>0</v>
      </c>
      <c r="AX9" s="5">
        <f>INDEX(Næringsstoffinnhold!$G$54:$G$104,'Fjernes med planter'!AS9)*'Fjernes med planter'!AT9/100</f>
        <v>0</v>
      </c>
      <c r="AY9" s="5">
        <f>INDEX(Næringsstoffinnhold!$H$54:$H$104,'Fjernes med planter'!AS9)*'Fjernes med planter'!AT9/100</f>
        <v>0</v>
      </c>
      <c r="BA9" s="72"/>
      <c r="BB9" s="72"/>
      <c r="BC9" s="72"/>
      <c r="BD9" s="72"/>
      <c r="BE9" s="72"/>
      <c r="BF9" s="72"/>
      <c r="BG9" s="72"/>
      <c r="BH9" s="72"/>
      <c r="BI9" s="72"/>
    </row>
    <row r="10" spans="1:61" ht="19.899999999999999" customHeight="1" thickBot="1" x14ac:dyDescent="0.25">
      <c r="A10" s="35">
        <v>35</v>
      </c>
      <c r="B10" s="49"/>
      <c r="C10" s="49"/>
      <c r="D10" s="32">
        <f t="shared" si="0"/>
        <v>0</v>
      </c>
      <c r="E10" s="49"/>
      <c r="F10" s="49"/>
      <c r="G10" s="32">
        <f t="shared" si="1"/>
        <v>0</v>
      </c>
      <c r="H10" s="49"/>
      <c r="I10" s="49"/>
      <c r="J10" s="32">
        <f t="shared" si="2"/>
        <v>0</v>
      </c>
      <c r="K10" s="50"/>
      <c r="L10" s="50"/>
      <c r="M10" s="104">
        <f t="shared" si="3"/>
        <v>0</v>
      </c>
      <c r="N10" s="51"/>
      <c r="O10" s="50"/>
      <c r="P10" s="104">
        <f t="shared" si="4"/>
        <v>0</v>
      </c>
      <c r="Q10" s="5">
        <f>INDEX(Næringsstoffinnhold!$B$54:$B$104,A10)</f>
        <v>35</v>
      </c>
      <c r="R10" s="5">
        <f t="shared" si="5"/>
        <v>0</v>
      </c>
      <c r="S10" s="5">
        <f>INDEX(Næringsstoffinnhold!$C$54:$C$104,'Fjernes med planter'!Q10)*'Fjernes med planter'!R10/100</f>
        <v>0</v>
      </c>
      <c r="T10" s="5">
        <f>INDEX(Næringsstoffinnhold!$D$54:$D$104,'Fjernes med planter'!Q10)*'Fjernes med planter'!R10/100</f>
        <v>0</v>
      </c>
      <c r="U10" s="5">
        <f>INDEX(Næringsstoffinnhold!$E$54:$E$104,'Fjernes med planter'!Q10)*'Fjernes med planter'!R10/100</f>
        <v>0</v>
      </c>
      <c r="V10" s="5">
        <f>INDEX(Næringsstoffinnhold!$G$54:$G$104,'Fjernes med planter'!Q10)*'Fjernes med planter'!R10/100</f>
        <v>0</v>
      </c>
      <c r="W10" s="5">
        <f>INDEX(Næringsstoffinnhold!$H$54:$H$104,'Fjernes med planter'!Q10)*'Fjernes med planter'!R10/100</f>
        <v>0</v>
      </c>
      <c r="X10" s="5">
        <f>INDEX(Næringsstoffinnhold!$B$54:$B$104,A10)</f>
        <v>35</v>
      </c>
      <c r="Y10" s="5">
        <f t="shared" si="6"/>
        <v>0</v>
      </c>
      <c r="Z10" s="5">
        <f>INDEX(Næringsstoffinnhold!$C$54:$C$104,'Fjernes med planter'!X10)*'Fjernes med planter'!Y10/100</f>
        <v>0</v>
      </c>
      <c r="AA10" s="5">
        <f>INDEX(Næringsstoffinnhold!$D$54:$D$104,'Fjernes med planter'!X10)*'Fjernes med planter'!Y10/100</f>
        <v>0</v>
      </c>
      <c r="AB10" s="5">
        <f>INDEX(Næringsstoffinnhold!$E$54:$E$104,'Fjernes med planter'!X10)*'Fjernes med planter'!Y10/100</f>
        <v>0</v>
      </c>
      <c r="AC10" s="5">
        <f>INDEX(Næringsstoffinnhold!$G$54:$G$104,'Fjernes med planter'!X10)*'Fjernes med planter'!Y10/100</f>
        <v>0</v>
      </c>
      <c r="AD10" s="5">
        <f>INDEX(Næringsstoffinnhold!$H$54:$H$104,'Fjernes med planter'!X10)*'Fjernes med planter'!Y10/100</f>
        <v>0</v>
      </c>
      <c r="AE10" s="5">
        <f>INDEX(Næringsstoffinnhold!$B$54:$B$104,A10)</f>
        <v>35</v>
      </c>
      <c r="AF10" s="5">
        <f t="shared" si="7"/>
        <v>0</v>
      </c>
      <c r="AG10" s="5">
        <f>INDEX(Næringsstoffinnhold!$C$54:$C$104,'Fjernes med planter'!AE10)*'Fjernes med planter'!AF10/100</f>
        <v>0</v>
      </c>
      <c r="AH10" s="5">
        <f>INDEX(Næringsstoffinnhold!$D$54:$D$104,'Fjernes med planter'!AE10)*'Fjernes med planter'!AF10/100</f>
        <v>0</v>
      </c>
      <c r="AI10" s="5">
        <f>INDEX(Næringsstoffinnhold!$E$54:$E$104,'Fjernes med planter'!AE10)*'Fjernes med planter'!AF10/100</f>
        <v>0</v>
      </c>
      <c r="AJ10" s="5">
        <f>INDEX(Næringsstoffinnhold!$G$54:$G$104,'Fjernes med planter'!AE10)*'Fjernes med planter'!AF10/100</f>
        <v>0</v>
      </c>
      <c r="AK10" s="5">
        <f>INDEX(Næringsstoffinnhold!$H$54:$H$104,'Fjernes med planter'!AE10)*'Fjernes med planter'!AF10/100</f>
        <v>0</v>
      </c>
      <c r="AL10" s="5">
        <f>INDEX(Næringsstoffinnhold!$B$54:$B$104,A10)</f>
        <v>35</v>
      </c>
      <c r="AM10" s="6">
        <f t="shared" si="8"/>
        <v>0</v>
      </c>
      <c r="AN10" s="5">
        <f>INDEX(Næringsstoffinnhold!$C$54:$C$104,'Fjernes med planter'!AL10)*'Fjernes med planter'!AM10/100</f>
        <v>0</v>
      </c>
      <c r="AO10" s="5">
        <f>INDEX(Næringsstoffinnhold!$D$54:$D$104,'Fjernes med planter'!AL10)*'Fjernes med planter'!AM10/100</f>
        <v>0</v>
      </c>
      <c r="AP10" s="5">
        <f>INDEX(Næringsstoffinnhold!$E$54:$E$104,'Fjernes med planter'!AL10)*'Fjernes med planter'!AM10/100</f>
        <v>0</v>
      </c>
      <c r="AQ10" s="5">
        <f>INDEX(Næringsstoffinnhold!$G$54:$G$104,'Fjernes med planter'!AL10)*'Fjernes med planter'!AM10/100</f>
        <v>0</v>
      </c>
      <c r="AR10" s="5">
        <f>INDEX(Næringsstoffinnhold!$H$54:$H$104,'Fjernes med planter'!AL10)*'Fjernes med planter'!AM10/100</f>
        <v>0</v>
      </c>
      <c r="AS10" s="123">
        <f>INDEX(Næringsstoffinnhold!$B$54:$B$104,A10)</f>
        <v>35</v>
      </c>
      <c r="AT10" s="6">
        <f t="shared" si="9"/>
        <v>0</v>
      </c>
      <c r="AU10" s="5">
        <f>INDEX(Næringsstoffinnhold!$C$54:$C$104,'Fjernes med planter'!AS10)*'Fjernes med planter'!AT10/100</f>
        <v>0</v>
      </c>
      <c r="AV10" s="5">
        <f>INDEX(Næringsstoffinnhold!$D$54:$D$104,'Fjernes med planter'!AS10)*'Fjernes med planter'!AT10/100</f>
        <v>0</v>
      </c>
      <c r="AW10" s="5">
        <f>INDEX(Næringsstoffinnhold!$E$54:$E$104,'Fjernes med planter'!AS10)*'Fjernes med planter'!AT10/100</f>
        <v>0</v>
      </c>
      <c r="AX10" s="5">
        <f>INDEX(Næringsstoffinnhold!$G$54:$G$104,'Fjernes med planter'!AS10)*'Fjernes med planter'!AT10/100</f>
        <v>0</v>
      </c>
      <c r="AY10" s="5">
        <f>INDEX(Næringsstoffinnhold!$H$54:$H$104,'Fjernes med planter'!AS10)*'Fjernes med planter'!AT10/100</f>
        <v>0</v>
      </c>
      <c r="BA10" s="72"/>
      <c r="BB10" s="72"/>
      <c r="BC10" s="72"/>
      <c r="BD10" s="72"/>
      <c r="BE10" s="72"/>
      <c r="BF10" s="72"/>
      <c r="BG10" s="72"/>
      <c r="BH10" s="72"/>
      <c r="BI10" s="72"/>
    </row>
    <row r="11" spans="1:61" ht="19.899999999999999" customHeight="1" thickBot="1" x14ac:dyDescent="0.25">
      <c r="A11" s="35">
        <v>27</v>
      </c>
      <c r="B11" s="49"/>
      <c r="C11" s="49"/>
      <c r="D11" s="32">
        <f t="shared" si="0"/>
        <v>0</v>
      </c>
      <c r="E11" s="49"/>
      <c r="F11" s="49"/>
      <c r="G11" s="32">
        <f t="shared" si="1"/>
        <v>0</v>
      </c>
      <c r="H11" s="49"/>
      <c r="I11" s="49"/>
      <c r="J11" s="32">
        <f t="shared" si="2"/>
        <v>0</v>
      </c>
      <c r="K11" s="50"/>
      <c r="L11" s="50"/>
      <c r="M11" s="104">
        <f t="shared" si="3"/>
        <v>0</v>
      </c>
      <c r="N11" s="51"/>
      <c r="O11" s="50"/>
      <c r="P11" s="104">
        <f t="shared" si="4"/>
        <v>0</v>
      </c>
      <c r="Q11" s="5">
        <f>INDEX(Næringsstoffinnhold!$B$54:$B$104,A11)</f>
        <v>27</v>
      </c>
      <c r="R11" s="5">
        <f t="shared" si="5"/>
        <v>0</v>
      </c>
      <c r="S11" s="5">
        <f>INDEX(Næringsstoffinnhold!$C$54:$C$104,'Fjernes med planter'!Q11)*'Fjernes med planter'!R11/100</f>
        <v>0</v>
      </c>
      <c r="T11" s="5">
        <f>INDEX(Næringsstoffinnhold!$D$54:$D$104,'Fjernes med planter'!Q11)*'Fjernes med planter'!R11/100</f>
        <v>0</v>
      </c>
      <c r="U11" s="5">
        <f>INDEX(Næringsstoffinnhold!$E$54:$E$104,'Fjernes med planter'!Q11)*'Fjernes med planter'!R11/100</f>
        <v>0</v>
      </c>
      <c r="V11" s="5">
        <f>INDEX(Næringsstoffinnhold!$G$54:$G$104,'Fjernes med planter'!Q11)*'Fjernes med planter'!R11/100</f>
        <v>0</v>
      </c>
      <c r="W11" s="5">
        <f>INDEX(Næringsstoffinnhold!$H$54:$H$104,'Fjernes med planter'!Q11)*'Fjernes med planter'!R11/100</f>
        <v>0</v>
      </c>
      <c r="X11" s="5">
        <f>INDEX(Næringsstoffinnhold!$B$54:$B$104,A11)</f>
        <v>27</v>
      </c>
      <c r="Y11" s="5">
        <f t="shared" si="6"/>
        <v>0</v>
      </c>
      <c r="Z11" s="5">
        <f>INDEX(Næringsstoffinnhold!$C$54:$C$104,'Fjernes med planter'!X11)*'Fjernes med planter'!Y11/100</f>
        <v>0</v>
      </c>
      <c r="AA11" s="5">
        <f>INDEX(Næringsstoffinnhold!$D$54:$D$104,'Fjernes med planter'!X11)*'Fjernes med planter'!Y11/100</f>
        <v>0</v>
      </c>
      <c r="AB11" s="5">
        <f>INDEX(Næringsstoffinnhold!$E$54:$E$104,'Fjernes med planter'!X11)*'Fjernes med planter'!Y11/100</f>
        <v>0</v>
      </c>
      <c r="AC11" s="5">
        <f>INDEX(Næringsstoffinnhold!$G$54:$G$104,'Fjernes med planter'!X11)*'Fjernes med planter'!Y11/100</f>
        <v>0</v>
      </c>
      <c r="AD11" s="5">
        <f>INDEX(Næringsstoffinnhold!$H$54:$H$104,'Fjernes med planter'!X11)*'Fjernes med planter'!Y11/100</f>
        <v>0</v>
      </c>
      <c r="AE11" s="5">
        <f>INDEX(Næringsstoffinnhold!$B$54:$B$104,A11)</f>
        <v>27</v>
      </c>
      <c r="AF11" s="5">
        <f t="shared" si="7"/>
        <v>0</v>
      </c>
      <c r="AG11" s="5">
        <f>INDEX(Næringsstoffinnhold!$C$54:$C$104,'Fjernes med planter'!AE11)*'Fjernes med planter'!AF11/100</f>
        <v>0</v>
      </c>
      <c r="AH11" s="5">
        <f>INDEX(Næringsstoffinnhold!$D$54:$D$104,'Fjernes med planter'!AE11)*'Fjernes med planter'!AF11/100</f>
        <v>0</v>
      </c>
      <c r="AI11" s="5">
        <f>INDEX(Næringsstoffinnhold!$E$54:$E$104,'Fjernes med planter'!AE11)*'Fjernes med planter'!AF11/100</f>
        <v>0</v>
      </c>
      <c r="AJ11" s="5">
        <f>INDEX(Næringsstoffinnhold!$G$54:$G$104,'Fjernes med planter'!AE11)*'Fjernes med planter'!AF11/100</f>
        <v>0</v>
      </c>
      <c r="AK11" s="5">
        <f>INDEX(Næringsstoffinnhold!$H$54:$H$104,'Fjernes med planter'!AE11)*'Fjernes med planter'!AF11/100</f>
        <v>0</v>
      </c>
      <c r="AL11" s="5">
        <f>INDEX(Næringsstoffinnhold!$B$54:$B$104,A11)</f>
        <v>27</v>
      </c>
      <c r="AM11" s="6">
        <f t="shared" si="8"/>
        <v>0</v>
      </c>
      <c r="AN11" s="5">
        <f>INDEX(Næringsstoffinnhold!$C$54:$C$104,'Fjernes med planter'!AL11)*'Fjernes med planter'!AM11/100</f>
        <v>0</v>
      </c>
      <c r="AO11" s="5">
        <f>INDEX(Næringsstoffinnhold!$D$54:$D$104,'Fjernes med planter'!AL11)*'Fjernes med planter'!AM11/100</f>
        <v>0</v>
      </c>
      <c r="AP11" s="5">
        <f>INDEX(Næringsstoffinnhold!$E$54:$E$104,'Fjernes med planter'!AL11)*'Fjernes med planter'!AM11/100</f>
        <v>0</v>
      </c>
      <c r="AQ11" s="5">
        <f>INDEX(Næringsstoffinnhold!$G$54:$G$104,'Fjernes med planter'!AL11)*'Fjernes med planter'!AM11/100</f>
        <v>0</v>
      </c>
      <c r="AR11" s="5">
        <f>INDEX(Næringsstoffinnhold!$H$54:$H$104,'Fjernes med planter'!AL11)*'Fjernes med planter'!AM11/100</f>
        <v>0</v>
      </c>
      <c r="AS11" s="123">
        <f>INDEX(Næringsstoffinnhold!$B$54:$B$104,A11)</f>
        <v>27</v>
      </c>
      <c r="AT11" s="6">
        <f t="shared" si="9"/>
        <v>0</v>
      </c>
      <c r="AU11" s="5">
        <f>INDEX(Næringsstoffinnhold!$C$54:$C$104,'Fjernes med planter'!AS11)*'Fjernes med planter'!AT11/100</f>
        <v>0</v>
      </c>
      <c r="AV11" s="5">
        <f>INDEX(Næringsstoffinnhold!$D$54:$D$104,'Fjernes med planter'!AS11)*'Fjernes med planter'!AT11/100</f>
        <v>0</v>
      </c>
      <c r="AW11" s="5">
        <f>INDEX(Næringsstoffinnhold!$E$54:$E$104,'Fjernes med planter'!AS11)*'Fjernes med planter'!AT11/100</f>
        <v>0</v>
      </c>
      <c r="AX11" s="5">
        <f>INDEX(Næringsstoffinnhold!$G$54:$G$104,'Fjernes med planter'!AS11)*'Fjernes med planter'!AT11/100</f>
        <v>0</v>
      </c>
      <c r="AY11" s="5">
        <f>INDEX(Næringsstoffinnhold!$H$54:$H$104,'Fjernes med planter'!AS11)*'Fjernes med planter'!AT11/100</f>
        <v>0</v>
      </c>
      <c r="BA11" s="72"/>
      <c r="BB11" s="72"/>
      <c r="BC11" s="72"/>
      <c r="BD11" s="72"/>
      <c r="BE11" s="72"/>
      <c r="BF11" s="72"/>
      <c r="BG11" s="72"/>
      <c r="BH11" s="72"/>
      <c r="BI11" s="72"/>
    </row>
    <row r="12" spans="1:61" ht="19.899999999999999" customHeight="1" thickBot="1" x14ac:dyDescent="0.25">
      <c r="A12" s="35">
        <v>31</v>
      </c>
      <c r="B12" s="49"/>
      <c r="C12" s="49"/>
      <c r="D12" s="32">
        <f t="shared" si="0"/>
        <v>0</v>
      </c>
      <c r="E12" s="49"/>
      <c r="F12" s="49"/>
      <c r="G12" s="32">
        <f t="shared" si="1"/>
        <v>0</v>
      </c>
      <c r="H12" s="49"/>
      <c r="I12" s="49"/>
      <c r="J12" s="32">
        <f t="shared" si="2"/>
        <v>0</v>
      </c>
      <c r="K12" s="50"/>
      <c r="L12" s="50"/>
      <c r="M12" s="104">
        <f t="shared" si="3"/>
        <v>0</v>
      </c>
      <c r="N12" s="51"/>
      <c r="O12" s="50"/>
      <c r="P12" s="104">
        <f t="shared" si="4"/>
        <v>0</v>
      </c>
      <c r="Q12" s="5">
        <f>INDEX(Næringsstoffinnhold!$B$54:$B$104,A12)</f>
        <v>31</v>
      </c>
      <c r="R12" s="5">
        <f t="shared" si="5"/>
        <v>0</v>
      </c>
      <c r="S12" s="5">
        <f>INDEX(Næringsstoffinnhold!$C$54:$C$104,'Fjernes med planter'!Q12)*'Fjernes med planter'!R12/100</f>
        <v>0</v>
      </c>
      <c r="T12" s="5">
        <f>INDEX(Næringsstoffinnhold!$D$54:$D$104,'Fjernes med planter'!Q12)*'Fjernes med planter'!R12/100</f>
        <v>0</v>
      </c>
      <c r="U12" s="5">
        <f>INDEX(Næringsstoffinnhold!$E$54:$E$104,'Fjernes med planter'!Q12)*'Fjernes med planter'!R12/100</f>
        <v>0</v>
      </c>
      <c r="V12" s="5">
        <f>INDEX(Næringsstoffinnhold!$G$54:$G$104,'Fjernes med planter'!Q12)*'Fjernes med planter'!R12/100</f>
        <v>0</v>
      </c>
      <c r="W12" s="5">
        <f>INDEX(Næringsstoffinnhold!$H$54:$H$104,'Fjernes med planter'!Q12)*'Fjernes med planter'!R12/100</f>
        <v>0</v>
      </c>
      <c r="X12" s="5">
        <f>INDEX(Næringsstoffinnhold!$B$54:$B$104,A12)</f>
        <v>31</v>
      </c>
      <c r="Y12" s="5">
        <f t="shared" si="6"/>
        <v>0</v>
      </c>
      <c r="Z12" s="5">
        <f>INDEX(Næringsstoffinnhold!$C$54:$C$104,'Fjernes med planter'!X12)*'Fjernes med planter'!Y12/100</f>
        <v>0</v>
      </c>
      <c r="AA12" s="5">
        <f>INDEX(Næringsstoffinnhold!$D$54:$D$104,'Fjernes med planter'!X12)*'Fjernes med planter'!Y12/100</f>
        <v>0</v>
      </c>
      <c r="AB12" s="5">
        <f>INDEX(Næringsstoffinnhold!$E$54:$E$104,'Fjernes med planter'!X12)*'Fjernes med planter'!Y12/100</f>
        <v>0</v>
      </c>
      <c r="AC12" s="5">
        <f>INDEX(Næringsstoffinnhold!$G$54:$G$104,'Fjernes med planter'!X12)*'Fjernes med planter'!Y12/100</f>
        <v>0</v>
      </c>
      <c r="AD12" s="5">
        <f>INDEX(Næringsstoffinnhold!$H$54:$H$104,'Fjernes med planter'!X12)*'Fjernes med planter'!Y12/100</f>
        <v>0</v>
      </c>
      <c r="AE12" s="5">
        <f>INDEX(Næringsstoffinnhold!$B$54:$B$104,A12)</f>
        <v>31</v>
      </c>
      <c r="AF12" s="5">
        <f t="shared" si="7"/>
        <v>0</v>
      </c>
      <c r="AG12" s="5">
        <f>INDEX(Næringsstoffinnhold!$C$54:$C$104,'Fjernes med planter'!AE12)*'Fjernes med planter'!AF12/100</f>
        <v>0</v>
      </c>
      <c r="AH12" s="5">
        <f>INDEX(Næringsstoffinnhold!$D$54:$D$104,'Fjernes med planter'!AE12)*'Fjernes med planter'!AF12/100</f>
        <v>0</v>
      </c>
      <c r="AI12" s="5">
        <f>INDEX(Næringsstoffinnhold!$E$54:$E$104,'Fjernes med planter'!AE12)*'Fjernes med planter'!AF12/100</f>
        <v>0</v>
      </c>
      <c r="AJ12" s="5">
        <f>INDEX(Næringsstoffinnhold!$G$54:$G$104,'Fjernes med planter'!AE12)*'Fjernes med planter'!AF12/100</f>
        <v>0</v>
      </c>
      <c r="AK12" s="5">
        <f>INDEX(Næringsstoffinnhold!$H$54:$H$104,'Fjernes med planter'!AE12)*'Fjernes med planter'!AF12/100</f>
        <v>0</v>
      </c>
      <c r="AL12" s="5">
        <f>INDEX(Næringsstoffinnhold!$B$54:$B$104,A12)</f>
        <v>31</v>
      </c>
      <c r="AM12" s="6">
        <f t="shared" si="8"/>
        <v>0</v>
      </c>
      <c r="AN12" s="5">
        <f>INDEX(Næringsstoffinnhold!$C$54:$C$104,'Fjernes med planter'!AL12)*'Fjernes med planter'!AM12/100</f>
        <v>0</v>
      </c>
      <c r="AO12" s="5">
        <f>INDEX(Næringsstoffinnhold!$D$54:$D$104,'Fjernes med planter'!AL12)*'Fjernes med planter'!AM12/100</f>
        <v>0</v>
      </c>
      <c r="AP12" s="5">
        <f>INDEX(Næringsstoffinnhold!$E$54:$E$104,'Fjernes med planter'!AL12)*'Fjernes med planter'!AM12/100</f>
        <v>0</v>
      </c>
      <c r="AQ12" s="5">
        <f>INDEX(Næringsstoffinnhold!$G$54:$G$104,'Fjernes med planter'!AL12)*'Fjernes med planter'!AM12/100</f>
        <v>0</v>
      </c>
      <c r="AR12" s="5">
        <f>INDEX(Næringsstoffinnhold!$H$54:$H$104,'Fjernes med planter'!AL12)*'Fjernes med planter'!AM12/100</f>
        <v>0</v>
      </c>
      <c r="AS12" s="123">
        <f>INDEX(Næringsstoffinnhold!$B$54:$B$104,A12)</f>
        <v>31</v>
      </c>
      <c r="AT12" s="6">
        <f t="shared" si="9"/>
        <v>0</v>
      </c>
      <c r="AU12" s="5">
        <f>INDEX(Næringsstoffinnhold!$C$54:$C$104,'Fjernes med planter'!AS12)*'Fjernes med planter'!AT12/100</f>
        <v>0</v>
      </c>
      <c r="AV12" s="5">
        <f>INDEX(Næringsstoffinnhold!$D$54:$D$104,'Fjernes med planter'!AS12)*'Fjernes med planter'!AT12/100</f>
        <v>0</v>
      </c>
      <c r="AW12" s="5">
        <f>INDEX(Næringsstoffinnhold!$E$54:$E$104,'Fjernes med planter'!AS12)*'Fjernes med planter'!AT12/100</f>
        <v>0</v>
      </c>
      <c r="AX12" s="5">
        <f>INDEX(Næringsstoffinnhold!$G$54:$G$104,'Fjernes med planter'!AS12)*'Fjernes med planter'!AT12/100</f>
        <v>0</v>
      </c>
      <c r="AY12" s="5">
        <f>INDEX(Næringsstoffinnhold!$H$54:$H$104,'Fjernes med planter'!AS12)*'Fjernes med planter'!AT12/100</f>
        <v>0</v>
      </c>
      <c r="BA12" s="72"/>
      <c r="BB12" s="72"/>
      <c r="BC12" s="72"/>
      <c r="BD12" s="72"/>
      <c r="BE12" s="72"/>
      <c r="BF12" s="72"/>
      <c r="BG12" s="72"/>
      <c r="BH12" s="72"/>
      <c r="BI12" s="72"/>
    </row>
    <row r="13" spans="1:61" ht="19.899999999999999" customHeight="1" thickBot="1" x14ac:dyDescent="0.25">
      <c r="A13" s="35">
        <v>13</v>
      </c>
      <c r="B13" s="49"/>
      <c r="C13" s="49"/>
      <c r="D13" s="32">
        <f t="shared" si="0"/>
        <v>0</v>
      </c>
      <c r="E13" s="49"/>
      <c r="F13" s="49"/>
      <c r="G13" s="32">
        <f t="shared" si="1"/>
        <v>0</v>
      </c>
      <c r="H13" s="49"/>
      <c r="I13" s="49"/>
      <c r="J13" s="32">
        <f t="shared" si="2"/>
        <v>0</v>
      </c>
      <c r="K13" s="50"/>
      <c r="L13" s="50"/>
      <c r="M13" s="104">
        <f t="shared" si="3"/>
        <v>0</v>
      </c>
      <c r="N13" s="51"/>
      <c r="O13" s="50"/>
      <c r="P13" s="104">
        <f t="shared" si="4"/>
        <v>0</v>
      </c>
      <c r="Q13" s="5">
        <f>INDEX(Næringsstoffinnhold!$B$54:$B$104,A13)</f>
        <v>13</v>
      </c>
      <c r="R13" s="5">
        <f t="shared" si="5"/>
        <v>0</v>
      </c>
      <c r="S13" s="5">
        <f>INDEX(Næringsstoffinnhold!$C$54:$C$104,'Fjernes med planter'!Q13)*'Fjernes med planter'!R13/100</f>
        <v>0</v>
      </c>
      <c r="T13" s="5">
        <f>INDEX(Næringsstoffinnhold!$D$54:$D$104,'Fjernes med planter'!Q13)*'Fjernes med planter'!R13/100</f>
        <v>0</v>
      </c>
      <c r="U13" s="5">
        <f>INDEX(Næringsstoffinnhold!$E$54:$E$104,'Fjernes med planter'!Q13)*'Fjernes med planter'!R13/100</f>
        <v>0</v>
      </c>
      <c r="V13" s="5">
        <f>INDEX(Næringsstoffinnhold!$G$54:$G$104,'Fjernes med planter'!Q13)*'Fjernes med planter'!R13/100</f>
        <v>0</v>
      </c>
      <c r="W13" s="5">
        <f>INDEX(Næringsstoffinnhold!$H$54:$H$104,'Fjernes med planter'!Q13)*'Fjernes med planter'!R13/100</f>
        <v>0</v>
      </c>
      <c r="X13" s="5">
        <f>INDEX(Næringsstoffinnhold!$B$54:$B$104,A13)</f>
        <v>13</v>
      </c>
      <c r="Y13" s="5">
        <f t="shared" si="6"/>
        <v>0</v>
      </c>
      <c r="Z13" s="5">
        <f>INDEX(Næringsstoffinnhold!$C$54:$C$104,'Fjernes med planter'!X13)*'Fjernes med planter'!Y13/100</f>
        <v>0</v>
      </c>
      <c r="AA13" s="5">
        <f>INDEX(Næringsstoffinnhold!$D$54:$D$104,'Fjernes med planter'!X13)*'Fjernes med planter'!Y13/100</f>
        <v>0</v>
      </c>
      <c r="AB13" s="5">
        <f>INDEX(Næringsstoffinnhold!$E$54:$E$104,'Fjernes med planter'!X13)*'Fjernes med planter'!Y13/100</f>
        <v>0</v>
      </c>
      <c r="AC13" s="5">
        <f>INDEX(Næringsstoffinnhold!$G$54:$G$104,'Fjernes med planter'!X13)*'Fjernes med planter'!Y13/100</f>
        <v>0</v>
      </c>
      <c r="AD13" s="5">
        <f>INDEX(Næringsstoffinnhold!$H$54:$H$104,'Fjernes med planter'!X13)*'Fjernes med planter'!Y13/100</f>
        <v>0</v>
      </c>
      <c r="AE13" s="5">
        <f>INDEX(Næringsstoffinnhold!$B$54:$B$104,A13)</f>
        <v>13</v>
      </c>
      <c r="AF13" s="5">
        <f t="shared" si="7"/>
        <v>0</v>
      </c>
      <c r="AG13" s="5">
        <f>INDEX(Næringsstoffinnhold!$C$54:$C$104,'Fjernes med planter'!AE13)*'Fjernes med planter'!AF13/100</f>
        <v>0</v>
      </c>
      <c r="AH13" s="5">
        <f>INDEX(Næringsstoffinnhold!$D$54:$D$104,'Fjernes med planter'!AE13)*'Fjernes med planter'!AF13/100</f>
        <v>0</v>
      </c>
      <c r="AI13" s="5">
        <f>INDEX(Næringsstoffinnhold!$E$54:$E$104,'Fjernes med planter'!AE13)*'Fjernes med planter'!AF13/100</f>
        <v>0</v>
      </c>
      <c r="AJ13" s="5">
        <f>INDEX(Næringsstoffinnhold!$G$54:$G$104,'Fjernes med planter'!AE13)*'Fjernes med planter'!AF13/100</f>
        <v>0</v>
      </c>
      <c r="AK13" s="5">
        <f>INDEX(Næringsstoffinnhold!$H$54:$H$104,'Fjernes med planter'!AE13)*'Fjernes med planter'!AF13/100</f>
        <v>0</v>
      </c>
      <c r="AL13" s="5">
        <f>INDEX(Næringsstoffinnhold!$B$54:$B$104,A13)</f>
        <v>13</v>
      </c>
      <c r="AM13" s="6">
        <f t="shared" si="8"/>
        <v>0</v>
      </c>
      <c r="AN13" s="5">
        <f>INDEX(Næringsstoffinnhold!$C$54:$C$104,'Fjernes med planter'!AL13)*'Fjernes med planter'!AM13/100</f>
        <v>0</v>
      </c>
      <c r="AO13" s="5">
        <f>INDEX(Næringsstoffinnhold!$D$54:$D$104,'Fjernes med planter'!AL13)*'Fjernes med planter'!AM13/100</f>
        <v>0</v>
      </c>
      <c r="AP13" s="5">
        <f>INDEX(Næringsstoffinnhold!$E$54:$E$104,'Fjernes med planter'!AL13)*'Fjernes med planter'!AM13/100</f>
        <v>0</v>
      </c>
      <c r="AQ13" s="5">
        <f>INDEX(Næringsstoffinnhold!$G$54:$G$104,'Fjernes med planter'!AL13)*'Fjernes med planter'!AM13/100</f>
        <v>0</v>
      </c>
      <c r="AR13" s="5">
        <f>INDEX(Næringsstoffinnhold!$H$54:$H$104,'Fjernes med planter'!AL13)*'Fjernes med planter'!AM13/100</f>
        <v>0</v>
      </c>
      <c r="AS13" s="123">
        <f>INDEX(Næringsstoffinnhold!$B$54:$B$104,A13)</f>
        <v>13</v>
      </c>
      <c r="AT13" s="6">
        <f t="shared" si="9"/>
        <v>0</v>
      </c>
      <c r="AU13" s="5">
        <f>INDEX(Næringsstoffinnhold!$C$54:$C$104,'Fjernes med planter'!AS13)*'Fjernes med planter'!AT13/100</f>
        <v>0</v>
      </c>
      <c r="AV13" s="5">
        <f>INDEX(Næringsstoffinnhold!$D$54:$D$104,'Fjernes med planter'!AS13)*'Fjernes med planter'!AT13/100</f>
        <v>0</v>
      </c>
      <c r="AW13" s="5">
        <f>INDEX(Næringsstoffinnhold!$E$54:$E$104,'Fjernes med planter'!AS13)*'Fjernes med planter'!AT13/100</f>
        <v>0</v>
      </c>
      <c r="AX13" s="5">
        <f>INDEX(Næringsstoffinnhold!$G$54:$G$104,'Fjernes med planter'!AS13)*'Fjernes med planter'!AT13/100</f>
        <v>0</v>
      </c>
      <c r="AY13" s="5">
        <f>INDEX(Næringsstoffinnhold!$H$54:$H$104,'Fjernes med planter'!AS13)*'Fjernes med planter'!AT13/100</f>
        <v>0</v>
      </c>
      <c r="BA13" s="72"/>
      <c r="BB13" s="72"/>
      <c r="BC13" s="72"/>
      <c r="BD13" s="72"/>
      <c r="BE13" s="72"/>
      <c r="BF13" s="72"/>
      <c r="BG13" s="72"/>
      <c r="BH13" s="72"/>
      <c r="BI13" s="72"/>
    </row>
    <row r="14" spans="1:61" ht="19.899999999999999" customHeight="1" thickBot="1" x14ac:dyDescent="0.25">
      <c r="A14" s="35">
        <v>5</v>
      </c>
      <c r="B14" s="49"/>
      <c r="C14" s="49"/>
      <c r="D14" s="32">
        <f t="shared" si="0"/>
        <v>0</v>
      </c>
      <c r="E14" s="49"/>
      <c r="F14" s="49"/>
      <c r="G14" s="32">
        <f t="shared" si="1"/>
        <v>0</v>
      </c>
      <c r="H14" s="49"/>
      <c r="I14" s="49"/>
      <c r="J14" s="32">
        <f t="shared" si="2"/>
        <v>0</v>
      </c>
      <c r="K14" s="50"/>
      <c r="L14" s="50"/>
      <c r="M14" s="104">
        <f t="shared" si="3"/>
        <v>0</v>
      </c>
      <c r="N14" s="51"/>
      <c r="O14" s="50"/>
      <c r="P14" s="104">
        <f t="shared" si="4"/>
        <v>0</v>
      </c>
      <c r="Q14" s="5">
        <f>INDEX(Næringsstoffinnhold!$B$54:$B$104,A14)</f>
        <v>5</v>
      </c>
      <c r="R14" s="5">
        <f t="shared" si="5"/>
        <v>0</v>
      </c>
      <c r="S14" s="5">
        <f>INDEX(Næringsstoffinnhold!$C$54:$C$104,'Fjernes med planter'!Q14)*'Fjernes med planter'!R14/100</f>
        <v>0</v>
      </c>
      <c r="T14" s="5">
        <f>INDEX(Næringsstoffinnhold!$D$54:$D$104,'Fjernes med planter'!Q14)*'Fjernes med planter'!R14/100</f>
        <v>0</v>
      </c>
      <c r="U14" s="5">
        <f>INDEX(Næringsstoffinnhold!$E$54:$E$104,'Fjernes med planter'!Q14)*'Fjernes med planter'!R14/100</f>
        <v>0</v>
      </c>
      <c r="V14" s="5">
        <f>INDEX(Næringsstoffinnhold!$G$54:$G$104,'Fjernes med planter'!Q14)*'Fjernes med planter'!R14/100</f>
        <v>0</v>
      </c>
      <c r="W14" s="5">
        <f>INDEX(Næringsstoffinnhold!$H$54:$H$104,'Fjernes med planter'!Q14)*'Fjernes med planter'!R14/100</f>
        <v>0</v>
      </c>
      <c r="X14" s="5">
        <f>INDEX(Næringsstoffinnhold!$B$54:$B$104,A14)</f>
        <v>5</v>
      </c>
      <c r="Y14" s="5">
        <f t="shared" si="6"/>
        <v>0</v>
      </c>
      <c r="Z14" s="5">
        <f>INDEX(Næringsstoffinnhold!$C$54:$C$104,'Fjernes med planter'!X14)*'Fjernes med planter'!Y14/100</f>
        <v>0</v>
      </c>
      <c r="AA14" s="5">
        <f>INDEX(Næringsstoffinnhold!$D$54:$D$104,'Fjernes med planter'!X14)*'Fjernes med planter'!Y14/100</f>
        <v>0</v>
      </c>
      <c r="AB14" s="5">
        <f>INDEX(Næringsstoffinnhold!$E$54:$E$104,'Fjernes med planter'!X14)*'Fjernes med planter'!Y14/100</f>
        <v>0</v>
      </c>
      <c r="AC14" s="5">
        <f>INDEX(Næringsstoffinnhold!$G$54:$G$104,'Fjernes med planter'!X14)*'Fjernes med planter'!Y14/100</f>
        <v>0</v>
      </c>
      <c r="AD14" s="5">
        <f>INDEX(Næringsstoffinnhold!$H$54:$H$104,'Fjernes med planter'!X14)*'Fjernes med planter'!Y14/100</f>
        <v>0</v>
      </c>
      <c r="AE14" s="5">
        <f>INDEX(Næringsstoffinnhold!$B$54:$B$104,A14)</f>
        <v>5</v>
      </c>
      <c r="AF14" s="5">
        <f t="shared" si="7"/>
        <v>0</v>
      </c>
      <c r="AG14" s="5">
        <f>INDEX(Næringsstoffinnhold!$C$54:$C$104,'Fjernes med planter'!AE14)*'Fjernes med planter'!AF14/100</f>
        <v>0</v>
      </c>
      <c r="AH14" s="5">
        <f>INDEX(Næringsstoffinnhold!$D$54:$D$104,'Fjernes med planter'!AE14)*'Fjernes med planter'!AF14/100</f>
        <v>0</v>
      </c>
      <c r="AI14" s="5">
        <f>INDEX(Næringsstoffinnhold!$E$54:$E$104,'Fjernes med planter'!AE14)*'Fjernes med planter'!AF14/100</f>
        <v>0</v>
      </c>
      <c r="AJ14" s="5">
        <f>INDEX(Næringsstoffinnhold!$G$54:$G$104,'Fjernes med planter'!AE14)*'Fjernes med planter'!AF14/100</f>
        <v>0</v>
      </c>
      <c r="AK14" s="5">
        <f>INDEX(Næringsstoffinnhold!$H$54:$H$104,'Fjernes med planter'!AE14)*'Fjernes med planter'!AF14/100</f>
        <v>0</v>
      </c>
      <c r="AL14" s="5">
        <f>INDEX(Næringsstoffinnhold!$B$54:$B$104,A14)</f>
        <v>5</v>
      </c>
      <c r="AM14" s="6">
        <f t="shared" si="8"/>
        <v>0</v>
      </c>
      <c r="AN14" s="5">
        <f>INDEX(Næringsstoffinnhold!$C$54:$C$104,'Fjernes med planter'!AL14)*'Fjernes med planter'!AM14/100</f>
        <v>0</v>
      </c>
      <c r="AO14" s="5">
        <f>INDEX(Næringsstoffinnhold!$D$54:$D$104,'Fjernes med planter'!AL14)*'Fjernes med planter'!AM14/100</f>
        <v>0</v>
      </c>
      <c r="AP14" s="5">
        <f>INDEX(Næringsstoffinnhold!$E$54:$E$104,'Fjernes med planter'!AL14)*'Fjernes med planter'!AM14/100</f>
        <v>0</v>
      </c>
      <c r="AQ14" s="5">
        <f>INDEX(Næringsstoffinnhold!$G$54:$G$104,'Fjernes med planter'!AL14)*'Fjernes med planter'!AM14/100</f>
        <v>0</v>
      </c>
      <c r="AR14" s="5">
        <f>INDEX(Næringsstoffinnhold!$H$54:$H$104,'Fjernes med planter'!AL14)*'Fjernes med planter'!AM14/100</f>
        <v>0</v>
      </c>
      <c r="AS14" s="123">
        <f>INDEX(Næringsstoffinnhold!$B$54:$B$104,A14)</f>
        <v>5</v>
      </c>
      <c r="AT14" s="6">
        <f t="shared" si="9"/>
        <v>0</v>
      </c>
      <c r="AU14" s="5">
        <f>INDEX(Næringsstoffinnhold!$C$54:$C$104,'Fjernes med planter'!AS14)*'Fjernes med planter'!AT14/100</f>
        <v>0</v>
      </c>
      <c r="AV14" s="5">
        <f>INDEX(Næringsstoffinnhold!$D$54:$D$104,'Fjernes med planter'!AS14)*'Fjernes med planter'!AT14/100</f>
        <v>0</v>
      </c>
      <c r="AW14" s="5">
        <f>INDEX(Næringsstoffinnhold!$E$54:$E$104,'Fjernes med planter'!AS14)*'Fjernes med planter'!AT14/100</f>
        <v>0</v>
      </c>
      <c r="AX14" s="5">
        <f>INDEX(Næringsstoffinnhold!$G$54:$G$104,'Fjernes med planter'!AS14)*'Fjernes med planter'!AT14/100</f>
        <v>0</v>
      </c>
      <c r="AY14" s="5">
        <f>INDEX(Næringsstoffinnhold!$H$54:$H$104,'Fjernes med planter'!AS14)*'Fjernes med planter'!AT14/100</f>
        <v>0</v>
      </c>
      <c r="BA14" s="72"/>
      <c r="BB14" s="72"/>
      <c r="BC14" s="72"/>
      <c r="BD14" s="72"/>
      <c r="BE14" s="72"/>
      <c r="BF14" s="72"/>
      <c r="BG14" s="72"/>
      <c r="BH14" s="72"/>
      <c r="BI14" s="72"/>
    </row>
    <row r="15" spans="1:61" ht="19.899999999999999" customHeight="1" thickBot="1" x14ac:dyDescent="0.25">
      <c r="A15" s="35">
        <v>4</v>
      </c>
      <c r="B15" s="49"/>
      <c r="C15" s="49"/>
      <c r="D15" s="32">
        <f t="shared" si="0"/>
        <v>0</v>
      </c>
      <c r="E15" s="49"/>
      <c r="F15" s="49"/>
      <c r="G15" s="32">
        <f t="shared" si="1"/>
        <v>0</v>
      </c>
      <c r="H15" s="49"/>
      <c r="I15" s="49"/>
      <c r="J15" s="32">
        <f t="shared" si="2"/>
        <v>0</v>
      </c>
      <c r="K15" s="50"/>
      <c r="L15" s="50"/>
      <c r="M15" s="104">
        <f t="shared" si="3"/>
        <v>0</v>
      </c>
      <c r="N15" s="51"/>
      <c r="O15" s="50"/>
      <c r="P15" s="104">
        <f t="shared" si="4"/>
        <v>0</v>
      </c>
      <c r="Q15" s="5">
        <f>INDEX(Næringsstoffinnhold!$B$54:$B$104,A15)</f>
        <v>4</v>
      </c>
      <c r="R15" s="5">
        <f t="shared" si="5"/>
        <v>0</v>
      </c>
      <c r="S15" s="5">
        <f>INDEX(Næringsstoffinnhold!$C$54:$C$104,'Fjernes med planter'!Q15)*'Fjernes med planter'!R15/100</f>
        <v>0</v>
      </c>
      <c r="T15" s="5">
        <f>INDEX(Næringsstoffinnhold!$D$54:$D$104,'Fjernes med planter'!Q15)*'Fjernes med planter'!R15/100</f>
        <v>0</v>
      </c>
      <c r="U15" s="5">
        <f>INDEX(Næringsstoffinnhold!$E$54:$E$104,'Fjernes med planter'!Q15)*'Fjernes med planter'!R15/100</f>
        <v>0</v>
      </c>
      <c r="V15" s="5">
        <f>INDEX(Næringsstoffinnhold!$G$54:$G$104,'Fjernes med planter'!Q15)*'Fjernes med planter'!R15/100</f>
        <v>0</v>
      </c>
      <c r="W15" s="5">
        <f>INDEX(Næringsstoffinnhold!$H$54:$H$104,'Fjernes med planter'!Q15)*'Fjernes med planter'!R15/100</f>
        <v>0</v>
      </c>
      <c r="X15" s="5">
        <f>INDEX(Næringsstoffinnhold!$B$54:$B$104,A15)</f>
        <v>4</v>
      </c>
      <c r="Y15" s="5">
        <f t="shared" si="6"/>
        <v>0</v>
      </c>
      <c r="Z15" s="5">
        <f>INDEX(Næringsstoffinnhold!$C$54:$C$104,'Fjernes med planter'!X15)*'Fjernes med planter'!Y15/100</f>
        <v>0</v>
      </c>
      <c r="AA15" s="5">
        <f>INDEX(Næringsstoffinnhold!$D$54:$D$104,'Fjernes med planter'!X15)*'Fjernes med planter'!Y15/100</f>
        <v>0</v>
      </c>
      <c r="AB15" s="5">
        <f>INDEX(Næringsstoffinnhold!$E$54:$E$104,'Fjernes med planter'!X15)*'Fjernes med planter'!Y15/100</f>
        <v>0</v>
      </c>
      <c r="AC15" s="5">
        <f>INDEX(Næringsstoffinnhold!$G$54:$G$104,'Fjernes med planter'!X15)*'Fjernes med planter'!Y15/100</f>
        <v>0</v>
      </c>
      <c r="AD15" s="5">
        <f>INDEX(Næringsstoffinnhold!$H$54:$H$104,'Fjernes med planter'!X15)*'Fjernes med planter'!Y15/100</f>
        <v>0</v>
      </c>
      <c r="AE15" s="5">
        <f>INDEX(Næringsstoffinnhold!$B$54:$B$104,A15)</f>
        <v>4</v>
      </c>
      <c r="AF15" s="5">
        <f t="shared" si="7"/>
        <v>0</v>
      </c>
      <c r="AG15" s="5">
        <f>INDEX(Næringsstoffinnhold!$C$54:$C$104,'Fjernes med planter'!AE15)*'Fjernes med planter'!AF15/100</f>
        <v>0</v>
      </c>
      <c r="AH15" s="5">
        <f>INDEX(Næringsstoffinnhold!$D$54:$D$104,'Fjernes med planter'!AE15)*'Fjernes med planter'!AF15/100</f>
        <v>0</v>
      </c>
      <c r="AI15" s="5">
        <f>INDEX(Næringsstoffinnhold!$E$54:$E$104,'Fjernes med planter'!AE15)*'Fjernes med planter'!AF15/100</f>
        <v>0</v>
      </c>
      <c r="AJ15" s="5">
        <f>INDEX(Næringsstoffinnhold!$G$54:$G$104,'Fjernes med planter'!AE15)*'Fjernes med planter'!AF15/100</f>
        <v>0</v>
      </c>
      <c r="AK15" s="5">
        <f>INDEX(Næringsstoffinnhold!$H$54:$H$104,'Fjernes med planter'!AE15)*'Fjernes med planter'!AF15/100</f>
        <v>0</v>
      </c>
      <c r="AL15" s="5">
        <f>INDEX(Næringsstoffinnhold!$B$54:$B$104,A15)</f>
        <v>4</v>
      </c>
      <c r="AM15" s="6">
        <f t="shared" si="8"/>
        <v>0</v>
      </c>
      <c r="AN15" s="5">
        <f>INDEX(Næringsstoffinnhold!$C$54:$C$104,'Fjernes med planter'!AL15)*'Fjernes med planter'!AM15/100</f>
        <v>0</v>
      </c>
      <c r="AO15" s="5">
        <f>INDEX(Næringsstoffinnhold!$D$54:$D$104,'Fjernes med planter'!AL15)*'Fjernes med planter'!AM15/100</f>
        <v>0</v>
      </c>
      <c r="AP15" s="5">
        <f>INDEX(Næringsstoffinnhold!$E$54:$E$104,'Fjernes med planter'!AL15)*'Fjernes med planter'!AM15/100</f>
        <v>0</v>
      </c>
      <c r="AQ15" s="5">
        <f>INDEX(Næringsstoffinnhold!$G$54:$G$104,'Fjernes med planter'!AL15)*'Fjernes med planter'!AM15/100</f>
        <v>0</v>
      </c>
      <c r="AR15" s="5">
        <f>INDEX(Næringsstoffinnhold!$H$54:$H$104,'Fjernes med planter'!AL15)*'Fjernes med planter'!AM15/100</f>
        <v>0</v>
      </c>
      <c r="AS15" s="123">
        <f>INDEX(Næringsstoffinnhold!$B$54:$B$104,A15)</f>
        <v>4</v>
      </c>
      <c r="AT15" s="6">
        <f t="shared" si="9"/>
        <v>0</v>
      </c>
      <c r="AU15" s="5">
        <f>INDEX(Næringsstoffinnhold!$C$54:$C$104,'Fjernes med planter'!AS15)*'Fjernes med planter'!AT15/100</f>
        <v>0</v>
      </c>
      <c r="AV15" s="5">
        <f>INDEX(Næringsstoffinnhold!$D$54:$D$104,'Fjernes med planter'!AS15)*'Fjernes med planter'!AT15/100</f>
        <v>0</v>
      </c>
      <c r="AW15" s="5">
        <f>INDEX(Næringsstoffinnhold!$E$54:$E$104,'Fjernes med planter'!AS15)*'Fjernes med planter'!AT15/100</f>
        <v>0</v>
      </c>
      <c r="AX15" s="5">
        <f>INDEX(Næringsstoffinnhold!$G$54:$G$104,'Fjernes med planter'!AS15)*'Fjernes med planter'!AT15/100</f>
        <v>0</v>
      </c>
      <c r="AY15" s="5">
        <f>INDEX(Næringsstoffinnhold!$H$54:$H$104,'Fjernes med planter'!AS15)*'Fjernes med planter'!AT15/100</f>
        <v>0</v>
      </c>
      <c r="BA15" s="72"/>
      <c r="BB15" s="72"/>
      <c r="BC15" s="72"/>
      <c r="BD15" s="72"/>
      <c r="BE15" s="72"/>
      <c r="BF15" s="72"/>
      <c r="BG15" s="72"/>
      <c r="BH15" s="72"/>
      <c r="BI15" s="72"/>
    </row>
    <row r="16" spans="1:61" ht="19.899999999999999" customHeight="1" thickBot="1" x14ac:dyDescent="0.25">
      <c r="A16" s="35">
        <v>5</v>
      </c>
      <c r="B16" s="49"/>
      <c r="C16" s="49"/>
      <c r="D16" s="32">
        <f t="shared" si="0"/>
        <v>0</v>
      </c>
      <c r="E16" s="49"/>
      <c r="F16" s="49"/>
      <c r="G16" s="32">
        <f t="shared" si="1"/>
        <v>0</v>
      </c>
      <c r="H16" s="49"/>
      <c r="I16" s="49"/>
      <c r="J16" s="32">
        <f t="shared" si="2"/>
        <v>0</v>
      </c>
      <c r="K16" s="50"/>
      <c r="L16" s="50"/>
      <c r="M16" s="104">
        <f t="shared" si="3"/>
        <v>0</v>
      </c>
      <c r="N16" s="51"/>
      <c r="O16" s="50"/>
      <c r="P16" s="104">
        <f t="shared" si="4"/>
        <v>0</v>
      </c>
      <c r="Q16" s="5">
        <f>INDEX(Næringsstoffinnhold!$B$54:$B$104,A16)</f>
        <v>5</v>
      </c>
      <c r="R16" s="5">
        <f t="shared" si="5"/>
        <v>0</v>
      </c>
      <c r="S16" s="5">
        <f>INDEX(Næringsstoffinnhold!$C$54:$C$104,'Fjernes med planter'!Q16)*'Fjernes med planter'!R16/100</f>
        <v>0</v>
      </c>
      <c r="T16" s="5">
        <f>INDEX(Næringsstoffinnhold!$D$54:$D$104,'Fjernes med planter'!Q16)*'Fjernes med planter'!R16/100</f>
        <v>0</v>
      </c>
      <c r="U16" s="5">
        <f>INDEX(Næringsstoffinnhold!$E$54:$E$104,'Fjernes med planter'!Q16)*'Fjernes med planter'!R16/100</f>
        <v>0</v>
      </c>
      <c r="V16" s="5">
        <f>INDEX(Næringsstoffinnhold!$G$54:$G$104,'Fjernes med planter'!Q16)*'Fjernes med planter'!R16/100</f>
        <v>0</v>
      </c>
      <c r="W16" s="5">
        <f>INDEX(Næringsstoffinnhold!$H$54:$H$104,'Fjernes med planter'!Q16)*'Fjernes med planter'!R16/100</f>
        <v>0</v>
      </c>
      <c r="X16" s="5">
        <f>INDEX(Næringsstoffinnhold!$B$54:$B$104,A16)</f>
        <v>5</v>
      </c>
      <c r="Y16" s="5">
        <f t="shared" si="6"/>
        <v>0</v>
      </c>
      <c r="Z16" s="5">
        <f>INDEX(Næringsstoffinnhold!$C$54:$C$104,'Fjernes med planter'!X16)*'Fjernes med planter'!Y16/100</f>
        <v>0</v>
      </c>
      <c r="AA16" s="5">
        <f>INDEX(Næringsstoffinnhold!$D$54:$D$104,'Fjernes med planter'!X16)*'Fjernes med planter'!Y16/100</f>
        <v>0</v>
      </c>
      <c r="AB16" s="5">
        <f>INDEX(Næringsstoffinnhold!$E$54:$E$104,'Fjernes med planter'!X16)*'Fjernes med planter'!Y16/100</f>
        <v>0</v>
      </c>
      <c r="AC16" s="5">
        <f>INDEX(Næringsstoffinnhold!$G$54:$G$104,'Fjernes med planter'!X16)*'Fjernes med planter'!Y16/100</f>
        <v>0</v>
      </c>
      <c r="AD16" s="5">
        <f>INDEX(Næringsstoffinnhold!$H$54:$H$104,'Fjernes med planter'!X16)*'Fjernes med planter'!Y16/100</f>
        <v>0</v>
      </c>
      <c r="AE16" s="5">
        <f>INDEX(Næringsstoffinnhold!$B$54:$B$104,A16)</f>
        <v>5</v>
      </c>
      <c r="AF16" s="5">
        <f t="shared" si="7"/>
        <v>0</v>
      </c>
      <c r="AG16" s="5">
        <f>INDEX(Næringsstoffinnhold!$C$54:$C$104,'Fjernes med planter'!AE16)*'Fjernes med planter'!AF16/100</f>
        <v>0</v>
      </c>
      <c r="AH16" s="5">
        <f>INDEX(Næringsstoffinnhold!$D$54:$D$104,'Fjernes med planter'!AE16)*'Fjernes med planter'!AF16/100</f>
        <v>0</v>
      </c>
      <c r="AI16" s="5">
        <f>INDEX(Næringsstoffinnhold!$E$54:$E$104,'Fjernes med planter'!AE16)*'Fjernes med planter'!AF16/100</f>
        <v>0</v>
      </c>
      <c r="AJ16" s="5">
        <f>INDEX(Næringsstoffinnhold!$G$54:$G$104,'Fjernes med planter'!AE16)*'Fjernes med planter'!AF16/100</f>
        <v>0</v>
      </c>
      <c r="AK16" s="5">
        <f>INDEX(Næringsstoffinnhold!$H$54:$H$104,'Fjernes med planter'!AE16)*'Fjernes med planter'!AF16/100</f>
        <v>0</v>
      </c>
      <c r="AL16" s="5">
        <f>INDEX(Næringsstoffinnhold!$B$54:$B$104,A16)</f>
        <v>5</v>
      </c>
      <c r="AM16" s="6">
        <f t="shared" si="8"/>
        <v>0</v>
      </c>
      <c r="AN16" s="5">
        <f>INDEX(Næringsstoffinnhold!$C$54:$C$104,'Fjernes med planter'!AL16)*'Fjernes med planter'!AM16/100</f>
        <v>0</v>
      </c>
      <c r="AO16" s="5">
        <f>INDEX(Næringsstoffinnhold!$D$54:$D$104,'Fjernes med planter'!AL16)*'Fjernes med planter'!AM16/100</f>
        <v>0</v>
      </c>
      <c r="AP16" s="5">
        <f>INDEX(Næringsstoffinnhold!$E$54:$E$104,'Fjernes med planter'!AL16)*'Fjernes med planter'!AM16/100</f>
        <v>0</v>
      </c>
      <c r="AQ16" s="5">
        <f>INDEX(Næringsstoffinnhold!$G$54:$G$104,'Fjernes med planter'!AL16)*'Fjernes med planter'!AM16/100</f>
        <v>0</v>
      </c>
      <c r="AR16" s="5">
        <f>INDEX(Næringsstoffinnhold!$H$54:$H$104,'Fjernes med planter'!AL16)*'Fjernes med planter'!AM16/100</f>
        <v>0</v>
      </c>
      <c r="AS16" s="123">
        <f>INDEX(Næringsstoffinnhold!$B$54:$B$104,A16)</f>
        <v>5</v>
      </c>
      <c r="AT16" s="6">
        <f t="shared" si="9"/>
        <v>0</v>
      </c>
      <c r="AU16" s="5">
        <f>INDEX(Næringsstoffinnhold!$C$54:$C$104,'Fjernes med planter'!AS16)*'Fjernes med planter'!AT16/100</f>
        <v>0</v>
      </c>
      <c r="AV16" s="5">
        <f>INDEX(Næringsstoffinnhold!$D$54:$D$104,'Fjernes med planter'!AS16)*'Fjernes med planter'!AT16/100</f>
        <v>0</v>
      </c>
      <c r="AW16" s="5">
        <f>INDEX(Næringsstoffinnhold!$E$54:$E$104,'Fjernes med planter'!AS16)*'Fjernes med planter'!AT16/100</f>
        <v>0</v>
      </c>
      <c r="AX16" s="5">
        <f>INDEX(Næringsstoffinnhold!$G$54:$G$104,'Fjernes med planter'!AS16)*'Fjernes med planter'!AT16/100</f>
        <v>0</v>
      </c>
      <c r="AY16" s="5">
        <f>INDEX(Næringsstoffinnhold!$H$54:$H$104,'Fjernes med planter'!AS16)*'Fjernes med planter'!AT16/100</f>
        <v>0</v>
      </c>
      <c r="BA16" s="72"/>
      <c r="BB16" s="72"/>
      <c r="BC16" s="72"/>
      <c r="BD16" s="72"/>
      <c r="BE16" s="72"/>
      <c r="BF16" s="72"/>
      <c r="BG16" s="72"/>
      <c r="BH16" s="72"/>
      <c r="BI16" s="72"/>
    </row>
    <row r="17" spans="1:61" ht="19.899999999999999" customHeight="1" thickBot="1" x14ac:dyDescent="0.25">
      <c r="A17" s="35">
        <v>15</v>
      </c>
      <c r="B17" s="49"/>
      <c r="C17" s="49"/>
      <c r="D17" s="32">
        <f t="shared" si="0"/>
        <v>0</v>
      </c>
      <c r="E17" s="49"/>
      <c r="F17" s="49"/>
      <c r="G17" s="32">
        <f t="shared" si="1"/>
        <v>0</v>
      </c>
      <c r="H17" s="49"/>
      <c r="I17" s="49"/>
      <c r="J17" s="32">
        <f t="shared" si="2"/>
        <v>0</v>
      </c>
      <c r="K17" s="50"/>
      <c r="L17" s="50"/>
      <c r="M17" s="104">
        <f t="shared" si="3"/>
        <v>0</v>
      </c>
      <c r="N17" s="51"/>
      <c r="O17" s="50"/>
      <c r="P17" s="104">
        <f t="shared" si="4"/>
        <v>0</v>
      </c>
      <c r="Q17" s="5">
        <f>INDEX(Næringsstoffinnhold!$B$54:$B$104,A17)</f>
        <v>15</v>
      </c>
      <c r="R17" s="5">
        <f t="shared" si="5"/>
        <v>0</v>
      </c>
      <c r="S17" s="5">
        <f>INDEX(Næringsstoffinnhold!$C$54:$C$104,'Fjernes med planter'!Q17)*'Fjernes med planter'!R17/100</f>
        <v>0</v>
      </c>
      <c r="T17" s="5">
        <f>INDEX(Næringsstoffinnhold!$D$54:$D$104,'Fjernes med planter'!Q17)*'Fjernes med planter'!R17/100</f>
        <v>0</v>
      </c>
      <c r="U17" s="5">
        <f>INDEX(Næringsstoffinnhold!$E$54:$E$104,'Fjernes med planter'!Q17)*'Fjernes med planter'!R17/100</f>
        <v>0</v>
      </c>
      <c r="V17" s="5">
        <f>INDEX(Næringsstoffinnhold!$G$54:$G$104,'Fjernes med planter'!Q17)*'Fjernes med planter'!R17/100</f>
        <v>0</v>
      </c>
      <c r="W17" s="5">
        <f>INDEX(Næringsstoffinnhold!$H$54:$H$104,'Fjernes med planter'!Q17)*'Fjernes med planter'!R17/100</f>
        <v>0</v>
      </c>
      <c r="X17" s="5">
        <f>INDEX(Næringsstoffinnhold!$B$54:$B$104,A17)</f>
        <v>15</v>
      </c>
      <c r="Y17" s="5">
        <f t="shared" si="6"/>
        <v>0</v>
      </c>
      <c r="Z17" s="5">
        <f>INDEX(Næringsstoffinnhold!$C$54:$C$104,'Fjernes med planter'!X17)*'Fjernes med planter'!Y17/100</f>
        <v>0</v>
      </c>
      <c r="AA17" s="5">
        <f>INDEX(Næringsstoffinnhold!$D$54:$D$104,'Fjernes med planter'!X17)*'Fjernes med planter'!Y17/100</f>
        <v>0</v>
      </c>
      <c r="AB17" s="5">
        <f>INDEX(Næringsstoffinnhold!$E$54:$E$104,'Fjernes med planter'!X17)*'Fjernes med planter'!Y17/100</f>
        <v>0</v>
      </c>
      <c r="AC17" s="5">
        <f>INDEX(Næringsstoffinnhold!$G$54:$G$104,'Fjernes med planter'!X17)*'Fjernes med planter'!Y17/100</f>
        <v>0</v>
      </c>
      <c r="AD17" s="5">
        <f>INDEX(Næringsstoffinnhold!$H$54:$H$104,'Fjernes med planter'!X17)*'Fjernes med planter'!Y17/100</f>
        <v>0</v>
      </c>
      <c r="AE17" s="5">
        <f>INDEX(Næringsstoffinnhold!$B$54:$B$104,A17)</f>
        <v>15</v>
      </c>
      <c r="AF17" s="5">
        <f t="shared" si="7"/>
        <v>0</v>
      </c>
      <c r="AG17" s="5">
        <f>INDEX(Næringsstoffinnhold!$C$54:$C$104,'Fjernes med planter'!AE17)*'Fjernes med planter'!AF17/100</f>
        <v>0</v>
      </c>
      <c r="AH17" s="5">
        <f>INDEX(Næringsstoffinnhold!$D$54:$D$104,'Fjernes med planter'!AE17)*'Fjernes med planter'!AF17/100</f>
        <v>0</v>
      </c>
      <c r="AI17" s="5">
        <f>INDEX(Næringsstoffinnhold!$E$54:$E$104,'Fjernes med planter'!AE17)*'Fjernes med planter'!AF17/100</f>
        <v>0</v>
      </c>
      <c r="AJ17" s="5">
        <f>INDEX(Næringsstoffinnhold!$G$54:$G$104,'Fjernes med planter'!AE17)*'Fjernes med planter'!AF17/100</f>
        <v>0</v>
      </c>
      <c r="AK17" s="5">
        <f>INDEX(Næringsstoffinnhold!$H$54:$H$104,'Fjernes med planter'!AE17)*'Fjernes med planter'!AF17/100</f>
        <v>0</v>
      </c>
      <c r="AL17" s="5">
        <f>INDEX(Næringsstoffinnhold!$B$54:$B$104,A17)</f>
        <v>15</v>
      </c>
      <c r="AM17" s="6">
        <f t="shared" si="8"/>
        <v>0</v>
      </c>
      <c r="AN17" s="5">
        <f>INDEX(Næringsstoffinnhold!$C$54:$C$104,'Fjernes med planter'!AL17)*'Fjernes med planter'!AM17/100</f>
        <v>0</v>
      </c>
      <c r="AO17" s="5">
        <f>INDEX(Næringsstoffinnhold!$D$54:$D$104,'Fjernes med planter'!AL17)*'Fjernes med planter'!AM17/100</f>
        <v>0</v>
      </c>
      <c r="AP17" s="5">
        <f>INDEX(Næringsstoffinnhold!$E$54:$E$104,'Fjernes med planter'!AL17)*'Fjernes med planter'!AM17/100</f>
        <v>0</v>
      </c>
      <c r="AQ17" s="5">
        <f>INDEX(Næringsstoffinnhold!$G$54:$G$104,'Fjernes med planter'!AL17)*'Fjernes med planter'!AM17/100</f>
        <v>0</v>
      </c>
      <c r="AR17" s="5">
        <f>INDEX(Næringsstoffinnhold!$H$54:$H$104,'Fjernes med planter'!AL17)*'Fjernes med planter'!AM17/100</f>
        <v>0</v>
      </c>
      <c r="AS17" s="123">
        <f>INDEX(Næringsstoffinnhold!$B$54:$B$104,A17)</f>
        <v>15</v>
      </c>
      <c r="AT17" s="6">
        <f t="shared" si="9"/>
        <v>0</v>
      </c>
      <c r="AU17" s="5">
        <f>INDEX(Næringsstoffinnhold!$C$54:$C$104,'Fjernes med planter'!AS17)*'Fjernes med planter'!AT17/100</f>
        <v>0</v>
      </c>
      <c r="AV17" s="5">
        <f>INDEX(Næringsstoffinnhold!$D$54:$D$104,'Fjernes med planter'!AS17)*'Fjernes med planter'!AT17/100</f>
        <v>0</v>
      </c>
      <c r="AW17" s="5">
        <f>INDEX(Næringsstoffinnhold!$E$54:$E$104,'Fjernes med planter'!AS17)*'Fjernes med planter'!AT17/100</f>
        <v>0</v>
      </c>
      <c r="AX17" s="5">
        <f>INDEX(Næringsstoffinnhold!$G$54:$G$104,'Fjernes med planter'!AS17)*'Fjernes med planter'!AT17/100</f>
        <v>0</v>
      </c>
      <c r="AY17" s="5">
        <f>INDEX(Næringsstoffinnhold!$H$54:$H$104,'Fjernes med planter'!AS17)*'Fjernes med planter'!AT17/100</f>
        <v>0</v>
      </c>
      <c r="BA17" s="72"/>
      <c r="BB17" s="72"/>
      <c r="BC17" s="72"/>
      <c r="BD17" s="72"/>
      <c r="BE17" s="72"/>
      <c r="BF17" s="72"/>
      <c r="BG17" s="72"/>
      <c r="BH17" s="72"/>
      <c r="BI17" s="72"/>
    </row>
    <row r="18" spans="1:61" ht="19.899999999999999" customHeight="1" thickBot="1" x14ac:dyDescent="0.25">
      <c r="A18" s="35">
        <v>14</v>
      </c>
      <c r="B18" s="49"/>
      <c r="C18" s="49"/>
      <c r="D18" s="32">
        <f t="shared" si="0"/>
        <v>0</v>
      </c>
      <c r="E18" s="49"/>
      <c r="F18" s="49"/>
      <c r="G18" s="32">
        <f t="shared" si="1"/>
        <v>0</v>
      </c>
      <c r="H18" s="49"/>
      <c r="I18" s="49"/>
      <c r="J18" s="32">
        <f t="shared" si="2"/>
        <v>0</v>
      </c>
      <c r="K18" s="50"/>
      <c r="L18" s="50"/>
      <c r="M18" s="104">
        <f t="shared" si="3"/>
        <v>0</v>
      </c>
      <c r="N18" s="51"/>
      <c r="O18" s="50"/>
      <c r="P18" s="104">
        <f t="shared" si="4"/>
        <v>0</v>
      </c>
      <c r="Q18" s="5">
        <f>INDEX(Næringsstoffinnhold!$B$54:$B$104,A18)</f>
        <v>14</v>
      </c>
      <c r="R18" s="5">
        <f t="shared" si="5"/>
        <v>0</v>
      </c>
      <c r="S18" s="5">
        <f>INDEX(Næringsstoffinnhold!$C$54:$C$104,'Fjernes med planter'!Q18)*'Fjernes med planter'!R18/100</f>
        <v>0</v>
      </c>
      <c r="T18" s="5">
        <f>INDEX(Næringsstoffinnhold!$D$54:$D$104,'Fjernes med planter'!Q18)*'Fjernes med planter'!R18/100</f>
        <v>0</v>
      </c>
      <c r="U18" s="5">
        <f>INDEX(Næringsstoffinnhold!$E$54:$E$104,'Fjernes med planter'!Q18)*'Fjernes med planter'!R18/100</f>
        <v>0</v>
      </c>
      <c r="V18" s="5">
        <f>INDEX(Næringsstoffinnhold!$G$54:$G$104,'Fjernes med planter'!Q18)*'Fjernes med planter'!R18/100</f>
        <v>0</v>
      </c>
      <c r="W18" s="5">
        <f>INDEX(Næringsstoffinnhold!$H$54:$H$104,'Fjernes med planter'!Q18)*'Fjernes med planter'!R18/100</f>
        <v>0</v>
      </c>
      <c r="X18" s="5">
        <f>INDEX(Næringsstoffinnhold!$B$54:$B$104,A18)</f>
        <v>14</v>
      </c>
      <c r="Y18" s="5">
        <f t="shared" si="6"/>
        <v>0</v>
      </c>
      <c r="Z18" s="5">
        <f>INDEX(Næringsstoffinnhold!$C$54:$C$104,'Fjernes med planter'!X18)*'Fjernes med planter'!Y18/100</f>
        <v>0</v>
      </c>
      <c r="AA18" s="5">
        <f>INDEX(Næringsstoffinnhold!$D$54:$D$104,'Fjernes med planter'!X18)*'Fjernes med planter'!Y18/100</f>
        <v>0</v>
      </c>
      <c r="AB18" s="5">
        <f>INDEX(Næringsstoffinnhold!$E$54:$E$104,'Fjernes med planter'!X18)*'Fjernes med planter'!Y18/100</f>
        <v>0</v>
      </c>
      <c r="AC18" s="5">
        <f>INDEX(Næringsstoffinnhold!$G$54:$G$104,'Fjernes med planter'!X18)*'Fjernes med planter'!Y18/100</f>
        <v>0</v>
      </c>
      <c r="AD18" s="5">
        <f>INDEX(Næringsstoffinnhold!$H$54:$H$104,'Fjernes med planter'!X18)*'Fjernes med planter'!Y18/100</f>
        <v>0</v>
      </c>
      <c r="AE18" s="5">
        <f>INDEX(Næringsstoffinnhold!$B$54:$B$104,A18)</f>
        <v>14</v>
      </c>
      <c r="AF18" s="5">
        <f t="shared" si="7"/>
        <v>0</v>
      </c>
      <c r="AG18" s="5">
        <f>INDEX(Næringsstoffinnhold!$C$54:$C$104,'Fjernes med planter'!AE18)*'Fjernes med planter'!AF18/100</f>
        <v>0</v>
      </c>
      <c r="AH18" s="5">
        <f>INDEX(Næringsstoffinnhold!$D$54:$D$104,'Fjernes med planter'!AE18)*'Fjernes med planter'!AF18/100</f>
        <v>0</v>
      </c>
      <c r="AI18" s="5">
        <f>INDEX(Næringsstoffinnhold!$E$54:$E$104,'Fjernes med planter'!AE18)*'Fjernes med planter'!AF18/100</f>
        <v>0</v>
      </c>
      <c r="AJ18" s="5">
        <f>INDEX(Næringsstoffinnhold!$G$54:$G$104,'Fjernes med planter'!AE18)*'Fjernes med planter'!AF18/100</f>
        <v>0</v>
      </c>
      <c r="AK18" s="5">
        <f>INDEX(Næringsstoffinnhold!$H$54:$H$104,'Fjernes med planter'!AE18)*'Fjernes med planter'!AF18/100</f>
        <v>0</v>
      </c>
      <c r="AL18" s="5">
        <f>INDEX(Næringsstoffinnhold!$B$54:$B$104,A18)</f>
        <v>14</v>
      </c>
      <c r="AM18" s="6">
        <f t="shared" si="8"/>
        <v>0</v>
      </c>
      <c r="AN18" s="5">
        <f>INDEX(Næringsstoffinnhold!$C$54:$C$104,'Fjernes med planter'!AL18)*'Fjernes med planter'!AM18/100</f>
        <v>0</v>
      </c>
      <c r="AO18" s="5">
        <f>INDEX(Næringsstoffinnhold!$D$54:$D$104,'Fjernes med planter'!AL18)*'Fjernes med planter'!AM18/100</f>
        <v>0</v>
      </c>
      <c r="AP18" s="5">
        <f>INDEX(Næringsstoffinnhold!$E$54:$E$104,'Fjernes med planter'!AL18)*'Fjernes med planter'!AM18/100</f>
        <v>0</v>
      </c>
      <c r="AQ18" s="5">
        <f>INDEX(Næringsstoffinnhold!$G$54:$G$104,'Fjernes med planter'!AL18)*'Fjernes med planter'!AM18/100</f>
        <v>0</v>
      </c>
      <c r="AR18" s="5">
        <f>INDEX(Næringsstoffinnhold!$H$54:$H$104,'Fjernes med planter'!AL18)*'Fjernes med planter'!AM18/100</f>
        <v>0</v>
      </c>
      <c r="AS18" s="123">
        <f>INDEX(Næringsstoffinnhold!$B$54:$B$104,A18)</f>
        <v>14</v>
      </c>
      <c r="AT18" s="6">
        <f t="shared" si="9"/>
        <v>0</v>
      </c>
      <c r="AU18" s="5">
        <f>INDEX(Næringsstoffinnhold!$C$54:$C$104,'Fjernes med planter'!AS18)*'Fjernes med planter'!AT18/100</f>
        <v>0</v>
      </c>
      <c r="AV18" s="5">
        <f>INDEX(Næringsstoffinnhold!$D$54:$D$104,'Fjernes med planter'!AS18)*'Fjernes med planter'!AT18/100</f>
        <v>0</v>
      </c>
      <c r="AW18" s="5">
        <f>INDEX(Næringsstoffinnhold!$E$54:$E$104,'Fjernes med planter'!AS18)*'Fjernes med planter'!AT18/100</f>
        <v>0</v>
      </c>
      <c r="AX18" s="5">
        <f>INDEX(Næringsstoffinnhold!$G$54:$G$104,'Fjernes med planter'!AS18)*'Fjernes med planter'!AT18/100</f>
        <v>0</v>
      </c>
      <c r="AY18" s="5">
        <f>INDEX(Næringsstoffinnhold!$H$54:$H$104,'Fjernes med planter'!AS18)*'Fjernes med planter'!AT18/100</f>
        <v>0</v>
      </c>
      <c r="BA18" s="72"/>
      <c r="BB18" s="72"/>
      <c r="BC18" s="72"/>
      <c r="BD18" s="72"/>
      <c r="BE18" s="72"/>
      <c r="BF18" s="72"/>
      <c r="BG18" s="72"/>
      <c r="BH18" s="72"/>
      <c r="BI18" s="72"/>
    </row>
    <row r="19" spans="1:61" ht="19.899999999999999" customHeight="1" thickBot="1" x14ac:dyDescent="0.25">
      <c r="A19" s="35">
        <v>12</v>
      </c>
      <c r="B19" s="49"/>
      <c r="C19" s="49"/>
      <c r="D19" s="32">
        <f t="shared" si="0"/>
        <v>0</v>
      </c>
      <c r="E19" s="49"/>
      <c r="F19" s="49"/>
      <c r="G19" s="32">
        <f t="shared" si="1"/>
        <v>0</v>
      </c>
      <c r="H19" s="49"/>
      <c r="I19" s="49"/>
      <c r="J19" s="32">
        <f t="shared" si="2"/>
        <v>0</v>
      </c>
      <c r="K19" s="50"/>
      <c r="L19" s="50"/>
      <c r="M19" s="104">
        <f t="shared" si="3"/>
        <v>0</v>
      </c>
      <c r="N19" s="51"/>
      <c r="O19" s="50"/>
      <c r="P19" s="104">
        <f t="shared" si="4"/>
        <v>0</v>
      </c>
      <c r="Q19" s="5">
        <f>INDEX(Næringsstoffinnhold!$B$54:$B$104,A19)</f>
        <v>12</v>
      </c>
      <c r="R19" s="5">
        <f t="shared" si="5"/>
        <v>0</v>
      </c>
      <c r="S19" s="5">
        <f>INDEX(Næringsstoffinnhold!$C$54:$C$104,'Fjernes med planter'!Q19)*'Fjernes med planter'!R19/100</f>
        <v>0</v>
      </c>
      <c r="T19" s="5">
        <f>INDEX(Næringsstoffinnhold!$D$54:$D$104,'Fjernes med planter'!Q19)*'Fjernes med planter'!R19/100</f>
        <v>0</v>
      </c>
      <c r="U19" s="5">
        <f>INDEX(Næringsstoffinnhold!$E$54:$E$104,'Fjernes med planter'!Q19)*'Fjernes med planter'!R19/100</f>
        <v>0</v>
      </c>
      <c r="V19" s="5">
        <f>INDEX(Næringsstoffinnhold!$G$54:$G$104,'Fjernes med planter'!Q19)*'Fjernes med planter'!R19/100</f>
        <v>0</v>
      </c>
      <c r="W19" s="5">
        <f>INDEX(Næringsstoffinnhold!$H$54:$H$104,'Fjernes med planter'!Q19)*'Fjernes med planter'!R19/100</f>
        <v>0</v>
      </c>
      <c r="X19" s="5">
        <f>INDEX(Næringsstoffinnhold!$B$54:$B$104,A19)</f>
        <v>12</v>
      </c>
      <c r="Y19" s="5">
        <f t="shared" si="6"/>
        <v>0</v>
      </c>
      <c r="Z19" s="5">
        <f>INDEX(Næringsstoffinnhold!$C$54:$C$104,'Fjernes med planter'!X19)*'Fjernes med planter'!Y19/100</f>
        <v>0</v>
      </c>
      <c r="AA19" s="5">
        <f>INDEX(Næringsstoffinnhold!$D$54:$D$104,'Fjernes med planter'!X19)*'Fjernes med planter'!Y19/100</f>
        <v>0</v>
      </c>
      <c r="AB19" s="5">
        <f>INDEX(Næringsstoffinnhold!$E$54:$E$104,'Fjernes med planter'!X19)*'Fjernes med planter'!Y19/100</f>
        <v>0</v>
      </c>
      <c r="AC19" s="5">
        <f>INDEX(Næringsstoffinnhold!$G$54:$G$104,'Fjernes med planter'!X19)*'Fjernes med planter'!Y19/100</f>
        <v>0</v>
      </c>
      <c r="AD19" s="5">
        <f>INDEX(Næringsstoffinnhold!$H$54:$H$104,'Fjernes med planter'!X19)*'Fjernes med planter'!Y19/100</f>
        <v>0</v>
      </c>
      <c r="AE19" s="5">
        <f>INDEX(Næringsstoffinnhold!$B$54:$B$104,A19)</f>
        <v>12</v>
      </c>
      <c r="AF19" s="5">
        <f t="shared" si="7"/>
        <v>0</v>
      </c>
      <c r="AG19" s="5">
        <f>INDEX(Næringsstoffinnhold!$C$54:$C$104,'Fjernes med planter'!AE19)*'Fjernes med planter'!AF19/100</f>
        <v>0</v>
      </c>
      <c r="AH19" s="5">
        <f>INDEX(Næringsstoffinnhold!$D$54:$D$104,'Fjernes med planter'!AE19)*'Fjernes med planter'!AF19/100</f>
        <v>0</v>
      </c>
      <c r="AI19" s="5">
        <f>INDEX(Næringsstoffinnhold!$E$54:$E$104,'Fjernes med planter'!AE19)*'Fjernes med planter'!AF19/100</f>
        <v>0</v>
      </c>
      <c r="AJ19" s="5">
        <f>INDEX(Næringsstoffinnhold!$G$54:$G$104,'Fjernes med planter'!AE19)*'Fjernes med planter'!AF19/100</f>
        <v>0</v>
      </c>
      <c r="AK19" s="5">
        <f>INDEX(Næringsstoffinnhold!$H$54:$H$104,'Fjernes med planter'!AE19)*'Fjernes med planter'!AF19/100</f>
        <v>0</v>
      </c>
      <c r="AL19" s="5">
        <f>INDEX(Næringsstoffinnhold!$B$54:$B$104,A19)</f>
        <v>12</v>
      </c>
      <c r="AM19" s="6">
        <f t="shared" si="8"/>
        <v>0</v>
      </c>
      <c r="AN19" s="5">
        <f>INDEX(Næringsstoffinnhold!$C$54:$C$104,'Fjernes med planter'!AL19)*'Fjernes med planter'!AM19/100</f>
        <v>0</v>
      </c>
      <c r="AO19" s="5">
        <f>INDEX(Næringsstoffinnhold!$D$54:$D$104,'Fjernes med planter'!AL19)*'Fjernes med planter'!AM19/100</f>
        <v>0</v>
      </c>
      <c r="AP19" s="5">
        <f>INDEX(Næringsstoffinnhold!$E$54:$E$104,'Fjernes med planter'!AL19)*'Fjernes med planter'!AM19/100</f>
        <v>0</v>
      </c>
      <c r="AQ19" s="5">
        <f>INDEX(Næringsstoffinnhold!$G$54:$G$104,'Fjernes med planter'!AL19)*'Fjernes med planter'!AM19/100</f>
        <v>0</v>
      </c>
      <c r="AR19" s="5">
        <f>INDEX(Næringsstoffinnhold!$H$54:$H$104,'Fjernes med planter'!AL19)*'Fjernes med planter'!AM19/100</f>
        <v>0</v>
      </c>
      <c r="AS19" s="123">
        <f>INDEX(Næringsstoffinnhold!$B$54:$B$104,A19)</f>
        <v>12</v>
      </c>
      <c r="AT19" s="6">
        <f t="shared" si="9"/>
        <v>0</v>
      </c>
      <c r="AU19" s="5">
        <f>INDEX(Næringsstoffinnhold!$C$54:$C$104,'Fjernes med planter'!AS19)*'Fjernes med planter'!AT19/100</f>
        <v>0</v>
      </c>
      <c r="AV19" s="5">
        <f>INDEX(Næringsstoffinnhold!$D$54:$D$104,'Fjernes med planter'!AS19)*'Fjernes med planter'!AT19/100</f>
        <v>0</v>
      </c>
      <c r="AW19" s="5">
        <f>INDEX(Næringsstoffinnhold!$E$54:$E$104,'Fjernes med planter'!AS19)*'Fjernes med planter'!AT19/100</f>
        <v>0</v>
      </c>
      <c r="AX19" s="5">
        <f>INDEX(Næringsstoffinnhold!$G$54:$G$104,'Fjernes med planter'!AS19)*'Fjernes med planter'!AT19/100</f>
        <v>0</v>
      </c>
      <c r="AY19" s="5">
        <f>INDEX(Næringsstoffinnhold!$H$54:$H$104,'Fjernes med planter'!AS19)*'Fjernes med planter'!AT19/100</f>
        <v>0</v>
      </c>
      <c r="BA19" s="72"/>
      <c r="BB19" s="72"/>
      <c r="BC19" s="72"/>
      <c r="BD19" s="72"/>
      <c r="BE19" s="72"/>
      <c r="BF19" s="72"/>
      <c r="BG19" s="72"/>
      <c r="BH19" s="72"/>
      <c r="BI19" s="72"/>
    </row>
    <row r="20" spans="1:61" ht="19.899999999999999" customHeight="1" thickBot="1" x14ac:dyDescent="0.25">
      <c r="A20" s="35">
        <v>22</v>
      </c>
      <c r="B20" s="49"/>
      <c r="C20" s="49"/>
      <c r="D20" s="32">
        <f t="shared" si="0"/>
        <v>0</v>
      </c>
      <c r="E20" s="49"/>
      <c r="F20" s="49"/>
      <c r="G20" s="32">
        <f t="shared" si="1"/>
        <v>0</v>
      </c>
      <c r="H20" s="49"/>
      <c r="I20" s="49"/>
      <c r="J20" s="32">
        <f t="shared" si="2"/>
        <v>0</v>
      </c>
      <c r="K20" s="50"/>
      <c r="L20" s="50"/>
      <c r="M20" s="104">
        <f t="shared" si="3"/>
        <v>0</v>
      </c>
      <c r="N20" s="51"/>
      <c r="O20" s="50"/>
      <c r="P20" s="104">
        <f t="shared" si="4"/>
        <v>0</v>
      </c>
      <c r="Q20" s="5">
        <f>INDEX(Næringsstoffinnhold!$B$54:$B$104,A20)</f>
        <v>22</v>
      </c>
      <c r="R20" s="5">
        <f t="shared" si="5"/>
        <v>0</v>
      </c>
      <c r="S20" s="5">
        <f>INDEX(Næringsstoffinnhold!$C$54:$C$104,'Fjernes med planter'!Q20)*'Fjernes med planter'!R20/100</f>
        <v>0</v>
      </c>
      <c r="T20" s="5">
        <f>INDEX(Næringsstoffinnhold!$D$54:$D$104,'Fjernes med planter'!Q20)*'Fjernes med planter'!R20/100</f>
        <v>0</v>
      </c>
      <c r="U20" s="5">
        <f>INDEX(Næringsstoffinnhold!$E$54:$E$104,'Fjernes med planter'!Q20)*'Fjernes med planter'!R20/100</f>
        <v>0</v>
      </c>
      <c r="V20" s="5">
        <f>INDEX(Næringsstoffinnhold!$G$54:$G$104,'Fjernes med planter'!Q20)*'Fjernes med planter'!R20/100</f>
        <v>0</v>
      </c>
      <c r="W20" s="5">
        <f>INDEX(Næringsstoffinnhold!$H$54:$H$104,'Fjernes med planter'!Q20)*'Fjernes med planter'!R20/100</f>
        <v>0</v>
      </c>
      <c r="X20" s="5">
        <f>INDEX(Næringsstoffinnhold!$B$54:$B$104,A20)</f>
        <v>22</v>
      </c>
      <c r="Y20" s="5">
        <f t="shared" si="6"/>
        <v>0</v>
      </c>
      <c r="Z20" s="5">
        <f>INDEX(Næringsstoffinnhold!$C$54:$C$104,'Fjernes med planter'!X20)*'Fjernes med planter'!Y20/100</f>
        <v>0</v>
      </c>
      <c r="AA20" s="5">
        <f>INDEX(Næringsstoffinnhold!$D$54:$D$104,'Fjernes med planter'!X20)*'Fjernes med planter'!Y20/100</f>
        <v>0</v>
      </c>
      <c r="AB20" s="5">
        <f>INDEX(Næringsstoffinnhold!$E$54:$E$104,'Fjernes med planter'!X20)*'Fjernes med planter'!Y20/100</f>
        <v>0</v>
      </c>
      <c r="AC20" s="5">
        <f>INDEX(Næringsstoffinnhold!$G$54:$G$104,'Fjernes med planter'!X20)*'Fjernes med planter'!Y20/100</f>
        <v>0</v>
      </c>
      <c r="AD20" s="5">
        <f>INDEX(Næringsstoffinnhold!$H$54:$H$104,'Fjernes med planter'!X20)*'Fjernes med planter'!Y20/100</f>
        <v>0</v>
      </c>
      <c r="AE20" s="5">
        <f>INDEX(Næringsstoffinnhold!$B$54:$B$104,A20)</f>
        <v>22</v>
      </c>
      <c r="AF20" s="5">
        <f t="shared" si="7"/>
        <v>0</v>
      </c>
      <c r="AG20" s="5">
        <f>INDEX(Næringsstoffinnhold!$C$54:$C$104,'Fjernes med planter'!AE20)*'Fjernes med planter'!AF20/100</f>
        <v>0</v>
      </c>
      <c r="AH20" s="5">
        <f>INDEX(Næringsstoffinnhold!$D$54:$D$104,'Fjernes med planter'!AE20)*'Fjernes med planter'!AF20/100</f>
        <v>0</v>
      </c>
      <c r="AI20" s="5">
        <f>INDEX(Næringsstoffinnhold!$E$54:$E$104,'Fjernes med planter'!AE20)*'Fjernes med planter'!AF20/100</f>
        <v>0</v>
      </c>
      <c r="AJ20" s="5">
        <f>INDEX(Næringsstoffinnhold!$G$54:$G$104,'Fjernes med planter'!AE20)*'Fjernes med planter'!AF20/100</f>
        <v>0</v>
      </c>
      <c r="AK20" s="5">
        <f>INDEX(Næringsstoffinnhold!$H$54:$H$104,'Fjernes med planter'!AE20)*'Fjernes med planter'!AF20/100</f>
        <v>0</v>
      </c>
      <c r="AL20" s="5">
        <f>INDEX(Næringsstoffinnhold!$B$54:$B$104,A20)</f>
        <v>22</v>
      </c>
      <c r="AM20" s="6">
        <f t="shared" si="8"/>
        <v>0</v>
      </c>
      <c r="AN20" s="5">
        <f>INDEX(Næringsstoffinnhold!$C$54:$C$104,'Fjernes med planter'!AL20)*'Fjernes med planter'!AM20/100</f>
        <v>0</v>
      </c>
      <c r="AO20" s="5">
        <f>INDEX(Næringsstoffinnhold!$D$54:$D$104,'Fjernes med planter'!AL20)*'Fjernes med planter'!AM20/100</f>
        <v>0</v>
      </c>
      <c r="AP20" s="5">
        <f>INDEX(Næringsstoffinnhold!$E$54:$E$104,'Fjernes med planter'!AL20)*'Fjernes med planter'!AM20/100</f>
        <v>0</v>
      </c>
      <c r="AQ20" s="5">
        <f>INDEX(Næringsstoffinnhold!$G$54:$G$104,'Fjernes med planter'!AL20)*'Fjernes med planter'!AM20/100</f>
        <v>0</v>
      </c>
      <c r="AR20" s="5">
        <f>INDEX(Næringsstoffinnhold!$H$54:$H$104,'Fjernes med planter'!AL20)*'Fjernes med planter'!AM20/100</f>
        <v>0</v>
      </c>
      <c r="AS20" s="123">
        <f>INDEX(Næringsstoffinnhold!$B$54:$B$104,A20)</f>
        <v>22</v>
      </c>
      <c r="AT20" s="6">
        <f t="shared" si="9"/>
        <v>0</v>
      </c>
      <c r="AU20" s="5">
        <f>INDEX(Næringsstoffinnhold!$C$54:$C$104,'Fjernes med planter'!AS20)*'Fjernes med planter'!AT20/100</f>
        <v>0</v>
      </c>
      <c r="AV20" s="5">
        <f>INDEX(Næringsstoffinnhold!$D$54:$D$104,'Fjernes med planter'!AS20)*'Fjernes med planter'!AT20/100</f>
        <v>0</v>
      </c>
      <c r="AW20" s="5">
        <f>INDEX(Næringsstoffinnhold!$E$54:$E$104,'Fjernes med planter'!AS20)*'Fjernes med planter'!AT20/100</f>
        <v>0</v>
      </c>
      <c r="AX20" s="5">
        <f>INDEX(Næringsstoffinnhold!$G$54:$G$104,'Fjernes med planter'!AS20)*'Fjernes med planter'!AT20/100</f>
        <v>0</v>
      </c>
      <c r="AY20" s="5">
        <f>INDEX(Næringsstoffinnhold!$H$54:$H$104,'Fjernes med planter'!AS20)*'Fjernes med planter'!AT20/100</f>
        <v>0</v>
      </c>
      <c r="BA20" s="72"/>
      <c r="BB20" s="72"/>
      <c r="BC20" s="72"/>
      <c r="BD20" s="72"/>
      <c r="BE20" s="72"/>
      <c r="BF20" s="72"/>
      <c r="BG20" s="72"/>
      <c r="BH20" s="72"/>
      <c r="BI20" s="72"/>
    </row>
    <row r="21" spans="1:61" ht="19.899999999999999" customHeight="1" thickBot="1" x14ac:dyDescent="0.25">
      <c r="A21" s="35">
        <v>31</v>
      </c>
      <c r="B21" s="49"/>
      <c r="C21" s="49"/>
      <c r="D21" s="32">
        <f t="shared" si="0"/>
        <v>0</v>
      </c>
      <c r="E21" s="49"/>
      <c r="F21" s="49"/>
      <c r="G21" s="32">
        <f t="shared" si="1"/>
        <v>0</v>
      </c>
      <c r="H21" s="49"/>
      <c r="I21" s="49"/>
      <c r="J21" s="32">
        <f t="shared" si="2"/>
        <v>0</v>
      </c>
      <c r="K21" s="50"/>
      <c r="L21" s="50"/>
      <c r="M21" s="104">
        <f t="shared" si="3"/>
        <v>0</v>
      </c>
      <c r="N21" s="51"/>
      <c r="O21" s="50"/>
      <c r="P21" s="104">
        <f t="shared" si="4"/>
        <v>0</v>
      </c>
      <c r="Q21" s="5">
        <f>INDEX(Næringsstoffinnhold!$B$54:$B$104,A21)</f>
        <v>31</v>
      </c>
      <c r="R21" s="5">
        <f t="shared" si="5"/>
        <v>0</v>
      </c>
      <c r="S21" s="5">
        <f>INDEX(Næringsstoffinnhold!$C$54:$C$104,'Fjernes med planter'!Q21)*'Fjernes med planter'!R21/100</f>
        <v>0</v>
      </c>
      <c r="T21" s="5">
        <f>INDEX(Næringsstoffinnhold!$D$54:$D$104,'Fjernes med planter'!Q21)*'Fjernes med planter'!R21/100</f>
        <v>0</v>
      </c>
      <c r="U21" s="5">
        <f>INDEX(Næringsstoffinnhold!$E$54:$E$104,'Fjernes med planter'!Q21)*'Fjernes med planter'!R21/100</f>
        <v>0</v>
      </c>
      <c r="V21" s="5">
        <f>INDEX(Næringsstoffinnhold!$G$54:$G$104,'Fjernes med planter'!Q21)*'Fjernes med planter'!R21/100</f>
        <v>0</v>
      </c>
      <c r="W21" s="5">
        <f>INDEX(Næringsstoffinnhold!$H$54:$H$104,'Fjernes med planter'!Q21)*'Fjernes med planter'!R21/100</f>
        <v>0</v>
      </c>
      <c r="X21" s="5">
        <f>INDEX(Næringsstoffinnhold!$B$54:$B$104,A21)</f>
        <v>31</v>
      </c>
      <c r="Y21" s="5">
        <f t="shared" si="6"/>
        <v>0</v>
      </c>
      <c r="Z21" s="5">
        <f>INDEX(Næringsstoffinnhold!$C$54:$C$104,'Fjernes med planter'!X21)*'Fjernes med planter'!Y21/100</f>
        <v>0</v>
      </c>
      <c r="AA21" s="5">
        <f>INDEX(Næringsstoffinnhold!$D$54:$D$104,'Fjernes med planter'!X21)*'Fjernes med planter'!Y21/100</f>
        <v>0</v>
      </c>
      <c r="AB21" s="5">
        <f>INDEX(Næringsstoffinnhold!$E$54:$E$104,'Fjernes med planter'!X21)*'Fjernes med planter'!Y21/100</f>
        <v>0</v>
      </c>
      <c r="AC21" s="5">
        <f>INDEX(Næringsstoffinnhold!$G$54:$G$104,'Fjernes med planter'!X21)*'Fjernes med planter'!Y21/100</f>
        <v>0</v>
      </c>
      <c r="AD21" s="5">
        <f>INDEX(Næringsstoffinnhold!$H$54:$H$104,'Fjernes med planter'!X21)*'Fjernes med planter'!Y21/100</f>
        <v>0</v>
      </c>
      <c r="AE21" s="5">
        <f>INDEX(Næringsstoffinnhold!$B$54:$B$104,A21)</f>
        <v>31</v>
      </c>
      <c r="AF21" s="5">
        <f t="shared" si="7"/>
        <v>0</v>
      </c>
      <c r="AG21" s="5">
        <f>INDEX(Næringsstoffinnhold!$C$54:$C$104,'Fjernes med planter'!AE21)*'Fjernes med planter'!AF21/100</f>
        <v>0</v>
      </c>
      <c r="AH21" s="5">
        <f>INDEX(Næringsstoffinnhold!$D$54:$D$104,'Fjernes med planter'!AE21)*'Fjernes med planter'!AF21/100</f>
        <v>0</v>
      </c>
      <c r="AI21" s="5">
        <f>INDEX(Næringsstoffinnhold!$E$54:$E$104,'Fjernes med planter'!AE21)*'Fjernes med planter'!AF21/100</f>
        <v>0</v>
      </c>
      <c r="AJ21" s="5">
        <f>INDEX(Næringsstoffinnhold!$G$54:$G$104,'Fjernes med planter'!AE21)*'Fjernes med planter'!AF21/100</f>
        <v>0</v>
      </c>
      <c r="AK21" s="5">
        <f>INDEX(Næringsstoffinnhold!$H$54:$H$104,'Fjernes med planter'!AE21)*'Fjernes med planter'!AF21/100</f>
        <v>0</v>
      </c>
      <c r="AL21" s="5">
        <f>INDEX(Næringsstoffinnhold!$B$54:$B$104,A21)</f>
        <v>31</v>
      </c>
      <c r="AM21" s="6">
        <f t="shared" si="8"/>
        <v>0</v>
      </c>
      <c r="AN21" s="5">
        <f>INDEX(Næringsstoffinnhold!$C$54:$C$104,'Fjernes med planter'!AL21)*'Fjernes med planter'!AM21/100</f>
        <v>0</v>
      </c>
      <c r="AO21" s="5">
        <f>INDEX(Næringsstoffinnhold!$D$54:$D$104,'Fjernes med planter'!AL21)*'Fjernes med planter'!AM21/100</f>
        <v>0</v>
      </c>
      <c r="AP21" s="5">
        <f>INDEX(Næringsstoffinnhold!$E$54:$E$104,'Fjernes med planter'!AL21)*'Fjernes med planter'!AM21/100</f>
        <v>0</v>
      </c>
      <c r="AQ21" s="5">
        <f>INDEX(Næringsstoffinnhold!$G$54:$G$104,'Fjernes med planter'!AL21)*'Fjernes med planter'!AM21/100</f>
        <v>0</v>
      </c>
      <c r="AR21" s="5">
        <f>INDEX(Næringsstoffinnhold!$H$54:$H$104,'Fjernes med planter'!AL21)*'Fjernes med planter'!AM21/100</f>
        <v>0</v>
      </c>
      <c r="AS21" s="123">
        <f>INDEX(Næringsstoffinnhold!$B$54:$B$104,A21)</f>
        <v>31</v>
      </c>
      <c r="AT21" s="6">
        <f t="shared" si="9"/>
        <v>0</v>
      </c>
      <c r="AU21" s="5">
        <f>INDEX(Næringsstoffinnhold!$C$54:$C$104,'Fjernes med planter'!AS21)*'Fjernes med planter'!AT21/100</f>
        <v>0</v>
      </c>
      <c r="AV21" s="5">
        <f>INDEX(Næringsstoffinnhold!$D$54:$D$104,'Fjernes med planter'!AS21)*'Fjernes med planter'!AT21/100</f>
        <v>0</v>
      </c>
      <c r="AW21" s="5">
        <f>INDEX(Næringsstoffinnhold!$E$54:$E$104,'Fjernes med planter'!AS21)*'Fjernes med planter'!AT21/100</f>
        <v>0</v>
      </c>
      <c r="AX21" s="5">
        <f>INDEX(Næringsstoffinnhold!$G$54:$G$104,'Fjernes med planter'!AS21)*'Fjernes med planter'!AT21/100</f>
        <v>0</v>
      </c>
      <c r="AY21" s="5">
        <f>INDEX(Næringsstoffinnhold!$H$54:$H$104,'Fjernes med planter'!AS21)*'Fjernes med planter'!AT21/100</f>
        <v>0</v>
      </c>
      <c r="BA21" s="72"/>
      <c r="BB21" s="72"/>
      <c r="BC21" s="72"/>
      <c r="BD21" s="72"/>
      <c r="BE21" s="72"/>
      <c r="BF21" s="72"/>
      <c r="BG21" s="72"/>
      <c r="BH21" s="72"/>
      <c r="BI21" s="72"/>
    </row>
    <row r="22" spans="1:61" ht="19.899999999999999" customHeight="1" thickBot="1" x14ac:dyDescent="0.25">
      <c r="A22" s="151">
        <v>51</v>
      </c>
      <c r="B22" s="152"/>
      <c r="C22" s="152"/>
      <c r="D22" s="153">
        <f t="shared" si="0"/>
        <v>0</v>
      </c>
      <c r="E22" s="152"/>
      <c r="F22" s="152"/>
      <c r="G22" s="153">
        <f t="shared" si="1"/>
        <v>0</v>
      </c>
      <c r="H22" s="152"/>
      <c r="I22" s="152"/>
      <c r="J22" s="153">
        <f t="shared" si="2"/>
        <v>0</v>
      </c>
      <c r="K22" s="154"/>
      <c r="L22" s="154"/>
      <c r="M22" s="155">
        <f t="shared" si="3"/>
        <v>0</v>
      </c>
      <c r="N22" s="156"/>
      <c r="O22" s="154"/>
      <c r="P22" s="155">
        <f t="shared" si="4"/>
        <v>0</v>
      </c>
      <c r="Q22" s="5">
        <f>INDEX(Næringsstoffinnhold!$B$54:$B$104,A22)</f>
        <v>51</v>
      </c>
      <c r="R22" s="5">
        <f t="shared" si="5"/>
        <v>0</v>
      </c>
      <c r="S22" s="5">
        <f>INDEX(Næringsstoffinnhold!$C$54:$C$104,'Fjernes med planter'!Q22)*'Fjernes med planter'!R22/100</f>
        <v>0</v>
      </c>
      <c r="T22" s="5">
        <f>INDEX(Næringsstoffinnhold!$D$54:$D$104,'Fjernes med planter'!Q22)*'Fjernes med planter'!R22/100</f>
        <v>0</v>
      </c>
      <c r="U22" s="5">
        <f>INDEX(Næringsstoffinnhold!$E$54:$E$104,'Fjernes med planter'!Q22)*'Fjernes med planter'!R22/100</f>
        <v>0</v>
      </c>
      <c r="V22" s="5">
        <f>INDEX(Næringsstoffinnhold!$G$54:$G$104,'Fjernes med planter'!Q22)*'Fjernes med planter'!R22/100</f>
        <v>0</v>
      </c>
      <c r="W22" s="5">
        <f>INDEX(Næringsstoffinnhold!$H$54:$H$104,'Fjernes med planter'!Q22)*'Fjernes med planter'!R22/100</f>
        <v>0</v>
      </c>
      <c r="X22" s="5">
        <f>INDEX(Næringsstoffinnhold!$B$54:$B$104,A22)</f>
        <v>51</v>
      </c>
      <c r="Y22" s="5">
        <f t="shared" si="6"/>
        <v>0</v>
      </c>
      <c r="Z22" s="5">
        <f>INDEX(Næringsstoffinnhold!$C$54:$C$104,'Fjernes med planter'!X22)*'Fjernes med planter'!Y22/100</f>
        <v>0</v>
      </c>
      <c r="AA22" s="5">
        <f>INDEX(Næringsstoffinnhold!$D$54:$D$104,'Fjernes med planter'!X22)*'Fjernes med planter'!Y22/100</f>
        <v>0</v>
      </c>
      <c r="AB22" s="5">
        <f>INDEX(Næringsstoffinnhold!$E$54:$E$104,'Fjernes med planter'!X22)*'Fjernes med planter'!Y22/100</f>
        <v>0</v>
      </c>
      <c r="AC22" s="5">
        <f>INDEX(Næringsstoffinnhold!$G$54:$G$104,'Fjernes med planter'!X22)*'Fjernes med planter'!Y22/100</f>
        <v>0</v>
      </c>
      <c r="AD22" s="5">
        <f>INDEX(Næringsstoffinnhold!$H$54:$H$104,'Fjernes med planter'!X22)*'Fjernes med planter'!Y22/100</f>
        <v>0</v>
      </c>
      <c r="AE22" s="5">
        <f>INDEX(Næringsstoffinnhold!$B$54:$B$104,A22)</f>
        <v>51</v>
      </c>
      <c r="AF22" s="5">
        <f t="shared" si="7"/>
        <v>0</v>
      </c>
      <c r="AG22" s="5">
        <f>INDEX(Næringsstoffinnhold!$C$54:$C$104,'Fjernes med planter'!AE22)*'Fjernes med planter'!AF22/100</f>
        <v>0</v>
      </c>
      <c r="AH22" s="5">
        <f>INDEX(Næringsstoffinnhold!$D$54:$D$104,'Fjernes med planter'!AE22)*'Fjernes med planter'!AF22/100</f>
        <v>0</v>
      </c>
      <c r="AI22" s="5">
        <f>INDEX(Næringsstoffinnhold!$E$54:$E$104,'Fjernes med planter'!AE22)*'Fjernes med planter'!AF22/100</f>
        <v>0</v>
      </c>
      <c r="AJ22" s="5">
        <f>INDEX(Næringsstoffinnhold!$G$54:$G$104,'Fjernes med planter'!AE22)*'Fjernes med planter'!AF22/100</f>
        <v>0</v>
      </c>
      <c r="AK22" s="5">
        <f>INDEX(Næringsstoffinnhold!$H$54:$H$104,'Fjernes med planter'!AE22)*'Fjernes med planter'!AF22/100</f>
        <v>0</v>
      </c>
      <c r="AL22" s="5">
        <f>INDEX(Næringsstoffinnhold!$B$54:$B$104,A22)</f>
        <v>51</v>
      </c>
      <c r="AM22" s="6">
        <f t="shared" si="8"/>
        <v>0</v>
      </c>
      <c r="AN22" s="5">
        <f>INDEX(Næringsstoffinnhold!$C$54:$C$104,'Fjernes med planter'!AL22)*'Fjernes med planter'!AM22/100</f>
        <v>0</v>
      </c>
      <c r="AO22" s="5">
        <f>INDEX(Næringsstoffinnhold!$D$54:$D$104,'Fjernes med planter'!AL22)*'Fjernes med planter'!AM22/100</f>
        <v>0</v>
      </c>
      <c r="AP22" s="5">
        <f>INDEX(Næringsstoffinnhold!$E$54:$E$104,'Fjernes med planter'!AL22)*'Fjernes med planter'!AM22/100</f>
        <v>0</v>
      </c>
      <c r="AQ22" s="5">
        <f>INDEX(Næringsstoffinnhold!$G$54:$G$104,'Fjernes med planter'!AL22)*'Fjernes med planter'!AM22/100</f>
        <v>0</v>
      </c>
      <c r="AR22" s="5">
        <f>INDEX(Næringsstoffinnhold!$H$54:$H$104,'Fjernes med planter'!AL22)*'Fjernes med planter'!AM22/100</f>
        <v>0</v>
      </c>
      <c r="AS22" s="123">
        <f>INDEX(Næringsstoffinnhold!$B$54:$B$104,A22)</f>
        <v>51</v>
      </c>
      <c r="AT22" s="6">
        <f t="shared" si="9"/>
        <v>0</v>
      </c>
      <c r="AU22" s="5">
        <f>INDEX(Næringsstoffinnhold!$C$54:$C$104,'Fjernes med planter'!AS22)*'Fjernes med planter'!AT22/100</f>
        <v>0</v>
      </c>
      <c r="AV22" s="5">
        <f>INDEX(Næringsstoffinnhold!$D$54:$D$104,'Fjernes med planter'!AS22)*'Fjernes med planter'!AT22/100</f>
        <v>0</v>
      </c>
      <c r="AW22" s="5">
        <f>INDEX(Næringsstoffinnhold!$E$54:$E$104,'Fjernes med planter'!AS22)*'Fjernes med planter'!AT22/100</f>
        <v>0</v>
      </c>
      <c r="AX22" s="5">
        <f>INDEX(Næringsstoffinnhold!$G$54:$G$104,'Fjernes med planter'!AS22)*'Fjernes med planter'!AT22/100</f>
        <v>0</v>
      </c>
      <c r="AY22" s="5">
        <f>INDEX(Næringsstoffinnhold!$H$54:$H$104,'Fjernes med planter'!AS22)*'Fjernes med planter'!AT22/100</f>
        <v>0</v>
      </c>
      <c r="BA22" s="72"/>
      <c r="BB22" s="72"/>
      <c r="BC22" s="72"/>
      <c r="BD22" s="72"/>
      <c r="BE22" s="72"/>
      <c r="BF22" s="72"/>
      <c r="BG22" s="72"/>
      <c r="BH22" s="72"/>
      <c r="BI22" s="72"/>
    </row>
    <row r="23" spans="1:61" ht="34.5" customHeight="1" thickBot="1" x14ac:dyDescent="0.25">
      <c r="A23" s="404" t="s">
        <v>152</v>
      </c>
      <c r="B23" s="405"/>
      <c r="C23" s="405"/>
      <c r="D23" s="405"/>
      <c r="E23" s="405"/>
      <c r="F23" s="405"/>
      <c r="G23" s="405"/>
      <c r="H23" s="405"/>
      <c r="I23" s="405"/>
      <c r="J23" s="405"/>
      <c r="K23" s="405"/>
      <c r="L23" s="405"/>
      <c r="M23" s="405"/>
      <c r="N23" s="405"/>
      <c r="O23" s="405"/>
      <c r="P23" s="406"/>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BA23" s="72"/>
      <c r="BB23" s="72"/>
      <c r="BC23" s="72"/>
      <c r="BD23" s="72"/>
      <c r="BE23" s="72"/>
      <c r="BF23" s="72"/>
      <c r="BG23" s="72"/>
      <c r="BH23" s="72"/>
      <c r="BI23" s="72"/>
    </row>
    <row r="24" spans="1:61" ht="19.899999999999999" customHeight="1" thickBot="1" x14ac:dyDescent="0.25">
      <c r="A24" s="157">
        <v>32</v>
      </c>
      <c r="B24" s="158"/>
      <c r="C24" s="158"/>
      <c r="D24" s="159">
        <f t="shared" ref="D24:D38" si="10">B24*C24</f>
        <v>0</v>
      </c>
      <c r="E24" s="158"/>
      <c r="F24" s="158"/>
      <c r="G24" s="159">
        <f t="shared" ref="G24:G38" si="11">F24*E24</f>
        <v>0</v>
      </c>
      <c r="H24" s="158"/>
      <c r="I24" s="158"/>
      <c r="J24" s="159">
        <f t="shared" ref="J24:J38" si="12">H24*I24</f>
        <v>0</v>
      </c>
      <c r="K24" s="160"/>
      <c r="L24" s="160"/>
      <c r="M24" s="161">
        <f t="shared" ref="M24:M38" si="13">K24*L24</f>
        <v>0</v>
      </c>
      <c r="N24" s="162"/>
      <c r="O24" s="160"/>
      <c r="P24" s="161">
        <f t="shared" ref="P24:P38" si="14">N24*O24</f>
        <v>0</v>
      </c>
      <c r="Q24" s="163">
        <f>INDEX(Næringsstoffinnhold!$B$106:$B$156,A24)</f>
        <v>32</v>
      </c>
      <c r="R24" s="163">
        <f t="shared" ref="R24:R38" si="15">D24</f>
        <v>0</v>
      </c>
      <c r="S24" s="163">
        <f>INDEX(Næringsstoffinnhold!$C$106:$C$156,'Fjernes med planter'!Q24)*'Fjernes med planter'!R24/100</f>
        <v>0</v>
      </c>
      <c r="T24" s="163">
        <f>INDEX(Næringsstoffinnhold!$D$106:$D$156,'Fjernes med planter'!Q24)*'Fjernes med planter'!R24/100</f>
        <v>0</v>
      </c>
      <c r="U24" s="163">
        <f>INDEX(Næringsstoffinnhold!$E$106:$E$156,'Fjernes med planter'!Q24)*'Fjernes med planter'!R24/100</f>
        <v>0</v>
      </c>
      <c r="V24" s="163">
        <f>INDEX(Næringsstoffinnhold!$G$106:$G$156,'Fjernes med planter'!Q24)*'Fjernes med planter'!R24/100</f>
        <v>0</v>
      </c>
      <c r="W24" s="163">
        <f>INDEX(Næringsstoffinnhold!$H$106:$H$156,'Fjernes med planter'!Q24)*'Fjernes med planter'!R24/100</f>
        <v>0</v>
      </c>
      <c r="X24" s="163">
        <f>INDEX(Næringsstoffinnhold!$B$106:$B$156,A24)</f>
        <v>32</v>
      </c>
      <c r="Y24" s="163">
        <f t="shared" ref="Y24:Y38" si="16">G24</f>
        <v>0</v>
      </c>
      <c r="Z24" s="163">
        <f>INDEX(Næringsstoffinnhold!$C$106:$C$156,'Fjernes med planter'!X24)*'Fjernes med planter'!Y24/100</f>
        <v>0</v>
      </c>
      <c r="AA24" s="163">
        <f>INDEX(Næringsstoffinnhold!$D$106:$D$156,'Fjernes med planter'!X24)*'Fjernes med planter'!Y24/100</f>
        <v>0</v>
      </c>
      <c r="AB24" s="163">
        <f>INDEX(Næringsstoffinnhold!$E$106:$E$156,'Fjernes med planter'!X24)*'Fjernes med planter'!Y24/100</f>
        <v>0</v>
      </c>
      <c r="AC24" s="163">
        <f>INDEX(Næringsstoffinnhold!$G$106:$G$156,'Fjernes med planter'!X24)*'Fjernes med planter'!Y24/100</f>
        <v>0</v>
      </c>
      <c r="AD24" s="163">
        <f>INDEX(Næringsstoffinnhold!$H$106:$H$156,'Fjernes med planter'!X24)*'Fjernes med planter'!Y24/100</f>
        <v>0</v>
      </c>
      <c r="AE24" s="163">
        <f>INDEX(Næringsstoffinnhold!$B$106:$B$156,A24)</f>
        <v>32</v>
      </c>
      <c r="AF24" s="163">
        <f t="shared" ref="AF24:AF38" si="17">J24</f>
        <v>0</v>
      </c>
      <c r="AG24" s="163">
        <f>INDEX(Næringsstoffinnhold!$C$106:$C$156,'Fjernes med planter'!AE24)*'Fjernes med planter'!AF24/100</f>
        <v>0</v>
      </c>
      <c r="AH24" s="163">
        <f>INDEX(Næringsstoffinnhold!$D$106:$D$156,'Fjernes med planter'!AE24)*'Fjernes med planter'!AF24/100</f>
        <v>0</v>
      </c>
      <c r="AI24" s="163">
        <f>INDEX(Næringsstoffinnhold!$E$106:$E$156,'Fjernes med planter'!AE24)*'Fjernes med planter'!AF24/100</f>
        <v>0</v>
      </c>
      <c r="AJ24" s="163">
        <f>INDEX(Næringsstoffinnhold!$G$106:$G$156,'Fjernes med planter'!AE24)*'Fjernes med planter'!AF24/100</f>
        <v>0</v>
      </c>
      <c r="AK24" s="163">
        <f>INDEX(Næringsstoffinnhold!$H$106:$H$156,'Fjernes med planter'!AE24)*'Fjernes med planter'!AF24/100</f>
        <v>0</v>
      </c>
      <c r="AL24" s="163">
        <f>INDEX(Næringsstoffinnhold!$B$106:$B$156,A24)</f>
        <v>32</v>
      </c>
      <c r="AM24" s="164">
        <f t="shared" ref="AM24:AM38" si="18">M24</f>
        <v>0</v>
      </c>
      <c r="AN24" s="163">
        <f>INDEX(Næringsstoffinnhold!$C$106:$C$156,'Fjernes med planter'!AL24)*'Fjernes med planter'!AM24/100</f>
        <v>0</v>
      </c>
      <c r="AO24" s="163">
        <f>INDEX(Næringsstoffinnhold!$D$106:$D$156,'Fjernes med planter'!AL24)*'Fjernes med planter'!AM24/100</f>
        <v>0</v>
      </c>
      <c r="AP24" s="163">
        <f>INDEX(Næringsstoffinnhold!$E$106:$E$156,'Fjernes med planter'!AL24)*'Fjernes med planter'!AM24/100</f>
        <v>0</v>
      </c>
      <c r="AQ24" s="163">
        <f>INDEX(Næringsstoffinnhold!$G$106:$G$156,'Fjernes med planter'!AL24)*'Fjernes med planter'!AM24/100</f>
        <v>0</v>
      </c>
      <c r="AR24" s="163">
        <f>INDEX(Næringsstoffinnhold!$H$106:$H$156,'Fjernes med planter'!AL24)*'Fjernes med planter'!AM24/100</f>
        <v>0</v>
      </c>
      <c r="AS24" s="165">
        <f>INDEX(Næringsstoffinnhold!$B$106:$B$156,A24)</f>
        <v>32</v>
      </c>
      <c r="AT24" s="164">
        <f t="shared" ref="AT24:AT38" si="19">P24</f>
        <v>0</v>
      </c>
      <c r="AU24" s="163">
        <f>INDEX(Næringsstoffinnhold!$C$106:$C$156,'Fjernes med planter'!AS24)*'Fjernes med planter'!AT24/100</f>
        <v>0</v>
      </c>
      <c r="AV24" s="163">
        <f>INDEX(Næringsstoffinnhold!$D$106:$D$156,'Fjernes med planter'!AS24)*'Fjernes med planter'!AT24/100</f>
        <v>0</v>
      </c>
      <c r="AW24" s="163">
        <f>INDEX(Næringsstoffinnhold!$E$106:$E$156,'Fjernes med planter'!AS24)*'Fjernes med planter'!AT24/100</f>
        <v>0</v>
      </c>
      <c r="AX24" s="163">
        <f>INDEX(Næringsstoffinnhold!$G$106:$G$156,'Fjernes med planter'!AS24)*'Fjernes med planter'!AT24/100</f>
        <v>0</v>
      </c>
      <c r="AY24" s="163">
        <f>INDEX(Næringsstoffinnhold!$H$106:$H$156,'Fjernes med planter'!AS24)*'Fjernes med planter'!AT24/100</f>
        <v>0</v>
      </c>
      <c r="BA24" s="72"/>
      <c r="BB24" s="72"/>
      <c r="BC24" s="72"/>
      <c r="BD24" s="72"/>
      <c r="BE24" s="72"/>
      <c r="BF24" s="72"/>
      <c r="BG24" s="72"/>
      <c r="BH24" s="72"/>
      <c r="BI24" s="72"/>
    </row>
    <row r="25" spans="1:61" ht="19.899999999999999" customHeight="1" thickBot="1" x14ac:dyDescent="0.25">
      <c r="A25" s="166">
        <v>10</v>
      </c>
      <c r="B25" s="49"/>
      <c r="C25" s="49"/>
      <c r="D25" s="32">
        <f t="shared" si="10"/>
        <v>0</v>
      </c>
      <c r="E25" s="49"/>
      <c r="F25" s="49"/>
      <c r="G25" s="32">
        <f t="shared" si="11"/>
        <v>0</v>
      </c>
      <c r="H25" s="49"/>
      <c r="I25" s="49"/>
      <c r="J25" s="32">
        <f t="shared" si="12"/>
        <v>0</v>
      </c>
      <c r="K25" s="50"/>
      <c r="L25" s="50"/>
      <c r="M25" s="104">
        <f t="shared" si="13"/>
        <v>0</v>
      </c>
      <c r="N25" s="51"/>
      <c r="O25" s="50"/>
      <c r="P25" s="104">
        <f t="shared" si="14"/>
        <v>0</v>
      </c>
      <c r="Q25" s="163">
        <f>INDEX(Næringsstoffinnhold!$B$106:$B$156,A25)</f>
        <v>10</v>
      </c>
      <c r="R25" s="5">
        <f t="shared" si="15"/>
        <v>0</v>
      </c>
      <c r="S25" s="163">
        <f>INDEX(Næringsstoffinnhold!$C$106:$C$156,'Fjernes med planter'!Q25)*'Fjernes med planter'!R25/100</f>
        <v>0</v>
      </c>
      <c r="T25" s="163">
        <f>INDEX(Næringsstoffinnhold!$D$106:$D$156,'Fjernes med planter'!Q25)*'Fjernes med planter'!R25/100</f>
        <v>0</v>
      </c>
      <c r="U25" s="163">
        <f>INDEX(Næringsstoffinnhold!$E$106:$E$156,'Fjernes med planter'!Q25)*'Fjernes med planter'!R25/100</f>
        <v>0</v>
      </c>
      <c r="V25" s="163">
        <f>INDEX(Næringsstoffinnhold!$G$106:$G$156,'Fjernes med planter'!Q25)*'Fjernes med planter'!R25/100</f>
        <v>0</v>
      </c>
      <c r="W25" s="163">
        <f>INDEX(Næringsstoffinnhold!$H$106:$H$156,'Fjernes med planter'!Q25)*'Fjernes med planter'!R25/100</f>
        <v>0</v>
      </c>
      <c r="X25" s="163">
        <f>INDEX(Næringsstoffinnhold!$B$106:$B$156,A25)</f>
        <v>10</v>
      </c>
      <c r="Y25" s="5">
        <f t="shared" si="16"/>
        <v>0</v>
      </c>
      <c r="Z25" s="163">
        <f>INDEX(Næringsstoffinnhold!$C$106:$C$156,'Fjernes med planter'!X25)*'Fjernes med planter'!Y25/100</f>
        <v>0</v>
      </c>
      <c r="AA25" s="163">
        <f>INDEX(Næringsstoffinnhold!$D$106:$D$156,'Fjernes med planter'!X25)*'Fjernes med planter'!Y25/100</f>
        <v>0</v>
      </c>
      <c r="AB25" s="163">
        <f>INDEX(Næringsstoffinnhold!$E$106:$E$156,'Fjernes med planter'!X25)*'Fjernes med planter'!Y25/100</f>
        <v>0</v>
      </c>
      <c r="AC25" s="163">
        <f>INDEX(Næringsstoffinnhold!$G$106:$G$156,'Fjernes med planter'!X25)*'Fjernes med planter'!Y25/100</f>
        <v>0</v>
      </c>
      <c r="AD25" s="163">
        <f>INDEX(Næringsstoffinnhold!$H$106:$H$156,'Fjernes med planter'!X25)*'Fjernes med planter'!Y25/100</f>
        <v>0</v>
      </c>
      <c r="AE25" s="163">
        <f>INDEX(Næringsstoffinnhold!$B$106:$B$156,A25)</f>
        <v>10</v>
      </c>
      <c r="AF25" s="5">
        <f t="shared" si="17"/>
        <v>0</v>
      </c>
      <c r="AG25" s="163">
        <f>INDEX(Næringsstoffinnhold!$C$106:$C$156,'Fjernes med planter'!AE25)*'Fjernes med planter'!AF25/100</f>
        <v>0</v>
      </c>
      <c r="AH25" s="163">
        <f>INDEX(Næringsstoffinnhold!$D$106:$D$156,'Fjernes med planter'!AE25)*'Fjernes med planter'!AF25/100</f>
        <v>0</v>
      </c>
      <c r="AI25" s="163">
        <f>INDEX(Næringsstoffinnhold!$E$106:$E$156,'Fjernes med planter'!AE25)*'Fjernes med planter'!AF25/100</f>
        <v>0</v>
      </c>
      <c r="AJ25" s="163">
        <f>INDEX(Næringsstoffinnhold!$G$106:$G$156,'Fjernes med planter'!AE25)*'Fjernes med planter'!AF25/100</f>
        <v>0</v>
      </c>
      <c r="AK25" s="163">
        <f>INDEX(Næringsstoffinnhold!$H$106:$H$156,'Fjernes med planter'!AE25)*'Fjernes med planter'!AF25/100</f>
        <v>0</v>
      </c>
      <c r="AL25" s="163">
        <f>INDEX(Næringsstoffinnhold!$B$106:$B$156,A25)</f>
        <v>10</v>
      </c>
      <c r="AM25" s="6">
        <f t="shared" si="18"/>
        <v>0</v>
      </c>
      <c r="AN25" s="163">
        <f>INDEX(Næringsstoffinnhold!$C$106:$C$156,'Fjernes med planter'!AL25)*'Fjernes med planter'!AM25/100</f>
        <v>0</v>
      </c>
      <c r="AO25" s="163">
        <f>INDEX(Næringsstoffinnhold!$D$106:$D$156,'Fjernes med planter'!AL25)*'Fjernes med planter'!AM25/100</f>
        <v>0</v>
      </c>
      <c r="AP25" s="163">
        <f>INDEX(Næringsstoffinnhold!$E$106:$E$156,'Fjernes med planter'!AL25)*'Fjernes med planter'!AM25/100</f>
        <v>0</v>
      </c>
      <c r="AQ25" s="163">
        <f>INDEX(Næringsstoffinnhold!$G$106:$G$156,'Fjernes med planter'!AL25)*'Fjernes med planter'!AM25/100</f>
        <v>0</v>
      </c>
      <c r="AR25" s="163">
        <f>INDEX(Næringsstoffinnhold!$H$106:$H$156,'Fjernes med planter'!AL25)*'Fjernes med planter'!AM25/100</f>
        <v>0</v>
      </c>
      <c r="AS25" s="165">
        <f>INDEX(Næringsstoffinnhold!$B$106:$B$156,A25)</f>
        <v>10</v>
      </c>
      <c r="AT25" s="6">
        <f t="shared" si="19"/>
        <v>0</v>
      </c>
      <c r="AU25" s="163">
        <f>INDEX(Næringsstoffinnhold!$C$106:$C$156,'Fjernes med planter'!AS25)*'Fjernes med planter'!AT25/100</f>
        <v>0</v>
      </c>
      <c r="AV25" s="163">
        <f>INDEX(Næringsstoffinnhold!$D$106:$D$156,'Fjernes med planter'!AS25)*'Fjernes med planter'!AT25/100</f>
        <v>0</v>
      </c>
      <c r="AW25" s="163">
        <f>INDEX(Næringsstoffinnhold!$E$106:$E$156,'Fjernes med planter'!AS25)*'Fjernes med planter'!AT25/100</f>
        <v>0</v>
      </c>
      <c r="AX25" s="163">
        <f>INDEX(Næringsstoffinnhold!$G$106:$G$156,'Fjernes med planter'!AS25)*'Fjernes med planter'!AT25/100</f>
        <v>0</v>
      </c>
      <c r="AY25" s="163">
        <f>INDEX(Næringsstoffinnhold!$H$106:$H$156,'Fjernes med planter'!AS25)*'Fjernes med planter'!AT25/100</f>
        <v>0</v>
      </c>
      <c r="BA25" s="72"/>
      <c r="BB25" s="72"/>
      <c r="BC25" s="72"/>
      <c r="BD25" s="72"/>
      <c r="BE25" s="72"/>
      <c r="BF25" s="72"/>
      <c r="BG25" s="72"/>
      <c r="BH25" s="72"/>
      <c r="BI25" s="72"/>
    </row>
    <row r="26" spans="1:61" ht="19.899999999999999" customHeight="1" thickBot="1" x14ac:dyDescent="0.25">
      <c r="A26" s="166">
        <v>33</v>
      </c>
      <c r="B26" s="49"/>
      <c r="C26" s="49"/>
      <c r="D26" s="32">
        <f t="shared" si="10"/>
        <v>0</v>
      </c>
      <c r="E26" s="49"/>
      <c r="F26" s="49"/>
      <c r="G26" s="32">
        <f t="shared" si="11"/>
        <v>0</v>
      </c>
      <c r="H26" s="49"/>
      <c r="I26" s="49"/>
      <c r="J26" s="32">
        <f t="shared" si="12"/>
        <v>0</v>
      </c>
      <c r="K26" s="50"/>
      <c r="L26" s="50"/>
      <c r="M26" s="104">
        <f t="shared" si="13"/>
        <v>0</v>
      </c>
      <c r="N26" s="51"/>
      <c r="O26" s="50"/>
      <c r="P26" s="104">
        <f t="shared" si="14"/>
        <v>0</v>
      </c>
      <c r="Q26" s="163">
        <f>INDEX(Næringsstoffinnhold!$B$106:$B$156,A26)</f>
        <v>33</v>
      </c>
      <c r="R26" s="5">
        <f t="shared" si="15"/>
        <v>0</v>
      </c>
      <c r="S26" s="163">
        <f>INDEX(Næringsstoffinnhold!$C$106:$C$156,'Fjernes med planter'!Q26)*'Fjernes med planter'!R26/100</f>
        <v>0</v>
      </c>
      <c r="T26" s="163">
        <f>INDEX(Næringsstoffinnhold!$D$106:$D$156,'Fjernes med planter'!Q26)*'Fjernes med planter'!R26/100</f>
        <v>0</v>
      </c>
      <c r="U26" s="163">
        <f>INDEX(Næringsstoffinnhold!$E$106:$E$156,'Fjernes med planter'!Q26)*'Fjernes med planter'!R26/100</f>
        <v>0</v>
      </c>
      <c r="V26" s="163">
        <f>INDEX(Næringsstoffinnhold!$G$106:$G$156,'Fjernes med planter'!Q26)*'Fjernes med planter'!R26/100</f>
        <v>0</v>
      </c>
      <c r="W26" s="163">
        <f>INDEX(Næringsstoffinnhold!$H$106:$H$156,'Fjernes med planter'!Q26)*'Fjernes med planter'!R26/100</f>
        <v>0</v>
      </c>
      <c r="X26" s="163">
        <f>INDEX(Næringsstoffinnhold!$B$106:$B$156,A26)</f>
        <v>33</v>
      </c>
      <c r="Y26" s="5">
        <f t="shared" si="16"/>
        <v>0</v>
      </c>
      <c r="Z26" s="163">
        <f>INDEX(Næringsstoffinnhold!$C$106:$C$156,'Fjernes med planter'!X26)*'Fjernes med planter'!Y26/100</f>
        <v>0</v>
      </c>
      <c r="AA26" s="163">
        <f>INDEX(Næringsstoffinnhold!$D$106:$D$156,'Fjernes med planter'!X26)*'Fjernes med planter'!Y26/100</f>
        <v>0</v>
      </c>
      <c r="AB26" s="163">
        <f>INDEX(Næringsstoffinnhold!$E$106:$E$156,'Fjernes med planter'!X26)*'Fjernes med planter'!Y26/100</f>
        <v>0</v>
      </c>
      <c r="AC26" s="163">
        <f>INDEX(Næringsstoffinnhold!$G$106:$G$156,'Fjernes med planter'!X26)*'Fjernes med planter'!Y26/100</f>
        <v>0</v>
      </c>
      <c r="AD26" s="163">
        <f>INDEX(Næringsstoffinnhold!$H$106:$H$156,'Fjernes med planter'!X26)*'Fjernes med planter'!Y26/100</f>
        <v>0</v>
      </c>
      <c r="AE26" s="163">
        <f>INDEX(Næringsstoffinnhold!$B$106:$B$156,A26)</f>
        <v>33</v>
      </c>
      <c r="AF26" s="5">
        <f t="shared" si="17"/>
        <v>0</v>
      </c>
      <c r="AG26" s="163">
        <f>INDEX(Næringsstoffinnhold!$C$106:$C$156,'Fjernes med planter'!AE26)*'Fjernes med planter'!AF26/100</f>
        <v>0</v>
      </c>
      <c r="AH26" s="163">
        <f>INDEX(Næringsstoffinnhold!$D$106:$D$156,'Fjernes med planter'!AE26)*'Fjernes med planter'!AF26/100</f>
        <v>0</v>
      </c>
      <c r="AI26" s="163">
        <f>INDEX(Næringsstoffinnhold!$E$106:$E$156,'Fjernes med planter'!AE26)*'Fjernes med planter'!AF26/100</f>
        <v>0</v>
      </c>
      <c r="AJ26" s="163">
        <f>INDEX(Næringsstoffinnhold!$G$106:$G$156,'Fjernes med planter'!AE26)*'Fjernes med planter'!AF26/100</f>
        <v>0</v>
      </c>
      <c r="AK26" s="163">
        <f>INDEX(Næringsstoffinnhold!$H$106:$H$156,'Fjernes med planter'!AE26)*'Fjernes med planter'!AF26/100</f>
        <v>0</v>
      </c>
      <c r="AL26" s="163">
        <f>INDEX(Næringsstoffinnhold!$B$106:$B$156,A26)</f>
        <v>33</v>
      </c>
      <c r="AM26" s="6">
        <f t="shared" si="18"/>
        <v>0</v>
      </c>
      <c r="AN26" s="163">
        <f>INDEX(Næringsstoffinnhold!$C$106:$C$156,'Fjernes med planter'!AL26)*'Fjernes med planter'!AM26/100</f>
        <v>0</v>
      </c>
      <c r="AO26" s="163">
        <f>INDEX(Næringsstoffinnhold!$D$106:$D$156,'Fjernes med planter'!AL26)*'Fjernes med planter'!AM26/100</f>
        <v>0</v>
      </c>
      <c r="AP26" s="163">
        <f>INDEX(Næringsstoffinnhold!$E$106:$E$156,'Fjernes med planter'!AL26)*'Fjernes med planter'!AM26/100</f>
        <v>0</v>
      </c>
      <c r="AQ26" s="163">
        <f>INDEX(Næringsstoffinnhold!$G$106:$G$156,'Fjernes med planter'!AL26)*'Fjernes med planter'!AM26/100</f>
        <v>0</v>
      </c>
      <c r="AR26" s="163">
        <f>INDEX(Næringsstoffinnhold!$H$106:$H$156,'Fjernes med planter'!AL26)*'Fjernes med planter'!AM26/100</f>
        <v>0</v>
      </c>
      <c r="AS26" s="165">
        <f>INDEX(Næringsstoffinnhold!$B$106:$B$156,A26)</f>
        <v>33</v>
      </c>
      <c r="AT26" s="6">
        <f t="shared" si="19"/>
        <v>0</v>
      </c>
      <c r="AU26" s="163">
        <f>INDEX(Næringsstoffinnhold!$C$106:$C$156,'Fjernes med planter'!AS26)*'Fjernes med planter'!AT26/100</f>
        <v>0</v>
      </c>
      <c r="AV26" s="163">
        <f>INDEX(Næringsstoffinnhold!$D$106:$D$156,'Fjernes med planter'!AS26)*'Fjernes med planter'!AT26/100</f>
        <v>0</v>
      </c>
      <c r="AW26" s="163">
        <f>INDEX(Næringsstoffinnhold!$E$106:$E$156,'Fjernes med planter'!AS26)*'Fjernes med planter'!AT26/100</f>
        <v>0</v>
      </c>
      <c r="AX26" s="163">
        <f>INDEX(Næringsstoffinnhold!$G$106:$G$156,'Fjernes med planter'!AS26)*'Fjernes med planter'!AT26/100</f>
        <v>0</v>
      </c>
      <c r="AY26" s="163">
        <f>INDEX(Næringsstoffinnhold!$H$106:$H$156,'Fjernes med planter'!AS26)*'Fjernes med planter'!AT26/100</f>
        <v>0</v>
      </c>
      <c r="BA26" s="72"/>
      <c r="BB26" s="72"/>
      <c r="BC26" s="72"/>
      <c r="BD26" s="72"/>
      <c r="BE26" s="72"/>
      <c r="BF26" s="72"/>
      <c r="BG26" s="72"/>
      <c r="BH26" s="72"/>
      <c r="BI26" s="72"/>
    </row>
    <row r="27" spans="1:61" ht="19.899999999999999" customHeight="1" thickBot="1" x14ac:dyDescent="0.25">
      <c r="A27" s="166">
        <v>25</v>
      </c>
      <c r="B27" s="49"/>
      <c r="C27" s="49"/>
      <c r="D27" s="32">
        <f t="shared" si="10"/>
        <v>0</v>
      </c>
      <c r="E27" s="49"/>
      <c r="F27" s="49"/>
      <c r="G27" s="32">
        <f t="shared" si="11"/>
        <v>0</v>
      </c>
      <c r="H27" s="49"/>
      <c r="I27" s="49"/>
      <c r="J27" s="32">
        <f t="shared" si="12"/>
        <v>0</v>
      </c>
      <c r="K27" s="50"/>
      <c r="L27" s="50"/>
      <c r="M27" s="104">
        <f t="shared" si="13"/>
        <v>0</v>
      </c>
      <c r="N27" s="51"/>
      <c r="O27" s="50"/>
      <c r="P27" s="104">
        <f t="shared" si="14"/>
        <v>0</v>
      </c>
      <c r="Q27" s="163">
        <f>INDEX(Næringsstoffinnhold!$B$106:$B$156,A27)</f>
        <v>25</v>
      </c>
      <c r="R27" s="5">
        <f t="shared" si="15"/>
        <v>0</v>
      </c>
      <c r="S27" s="163">
        <f>INDEX(Næringsstoffinnhold!$C$106:$C$156,'Fjernes med planter'!Q27)*'Fjernes med planter'!R27/100</f>
        <v>0</v>
      </c>
      <c r="T27" s="163">
        <f>INDEX(Næringsstoffinnhold!$D$106:$D$156,'Fjernes med planter'!Q27)*'Fjernes med planter'!R27/100</f>
        <v>0</v>
      </c>
      <c r="U27" s="163">
        <f>INDEX(Næringsstoffinnhold!$E$106:$E$156,'Fjernes med planter'!Q27)*'Fjernes med planter'!R27/100</f>
        <v>0</v>
      </c>
      <c r="V27" s="163">
        <f>INDEX(Næringsstoffinnhold!$G$106:$G$156,'Fjernes med planter'!Q27)*'Fjernes med planter'!R27/100</f>
        <v>0</v>
      </c>
      <c r="W27" s="163">
        <f>INDEX(Næringsstoffinnhold!$H$106:$H$156,'Fjernes med planter'!Q27)*'Fjernes med planter'!R27/100</f>
        <v>0</v>
      </c>
      <c r="X27" s="163">
        <f>INDEX(Næringsstoffinnhold!$B$106:$B$156,A27)</f>
        <v>25</v>
      </c>
      <c r="Y27" s="5">
        <f t="shared" si="16"/>
        <v>0</v>
      </c>
      <c r="Z27" s="163">
        <f>INDEX(Næringsstoffinnhold!$C$106:$C$156,'Fjernes med planter'!X27)*'Fjernes med planter'!Y27/100</f>
        <v>0</v>
      </c>
      <c r="AA27" s="163">
        <f>INDEX(Næringsstoffinnhold!$D$106:$D$156,'Fjernes med planter'!X27)*'Fjernes med planter'!Y27/100</f>
        <v>0</v>
      </c>
      <c r="AB27" s="163">
        <f>INDEX(Næringsstoffinnhold!$E$106:$E$156,'Fjernes med planter'!X27)*'Fjernes med planter'!Y27/100</f>
        <v>0</v>
      </c>
      <c r="AC27" s="163">
        <f>INDEX(Næringsstoffinnhold!$G$106:$G$156,'Fjernes med planter'!X27)*'Fjernes med planter'!Y27/100</f>
        <v>0</v>
      </c>
      <c r="AD27" s="163">
        <f>INDEX(Næringsstoffinnhold!$H$106:$H$156,'Fjernes med planter'!X27)*'Fjernes med planter'!Y27/100</f>
        <v>0</v>
      </c>
      <c r="AE27" s="163">
        <f>INDEX(Næringsstoffinnhold!$B$106:$B$156,A27)</f>
        <v>25</v>
      </c>
      <c r="AF27" s="5">
        <f t="shared" si="17"/>
        <v>0</v>
      </c>
      <c r="AG27" s="163">
        <f>INDEX(Næringsstoffinnhold!$C$106:$C$156,'Fjernes med planter'!AE27)*'Fjernes med planter'!AF27/100</f>
        <v>0</v>
      </c>
      <c r="AH27" s="163">
        <f>INDEX(Næringsstoffinnhold!$D$106:$D$156,'Fjernes med planter'!AE27)*'Fjernes med planter'!AF27/100</f>
        <v>0</v>
      </c>
      <c r="AI27" s="163">
        <f>INDEX(Næringsstoffinnhold!$E$106:$E$156,'Fjernes med planter'!AE27)*'Fjernes med planter'!AF27/100</f>
        <v>0</v>
      </c>
      <c r="AJ27" s="163">
        <f>INDEX(Næringsstoffinnhold!$G$106:$G$156,'Fjernes med planter'!AE27)*'Fjernes med planter'!AF27/100</f>
        <v>0</v>
      </c>
      <c r="AK27" s="163">
        <f>INDEX(Næringsstoffinnhold!$H$106:$H$156,'Fjernes med planter'!AE27)*'Fjernes med planter'!AF27/100</f>
        <v>0</v>
      </c>
      <c r="AL27" s="163">
        <f>INDEX(Næringsstoffinnhold!$B$106:$B$156,A27)</f>
        <v>25</v>
      </c>
      <c r="AM27" s="6">
        <f t="shared" si="18"/>
        <v>0</v>
      </c>
      <c r="AN27" s="163">
        <f>INDEX(Næringsstoffinnhold!$C$106:$C$156,'Fjernes med planter'!AL27)*'Fjernes med planter'!AM27/100</f>
        <v>0</v>
      </c>
      <c r="AO27" s="163">
        <f>INDEX(Næringsstoffinnhold!$D$106:$D$156,'Fjernes med planter'!AL27)*'Fjernes med planter'!AM27/100</f>
        <v>0</v>
      </c>
      <c r="AP27" s="163">
        <f>INDEX(Næringsstoffinnhold!$E$106:$E$156,'Fjernes med planter'!AL27)*'Fjernes med planter'!AM27/100</f>
        <v>0</v>
      </c>
      <c r="AQ27" s="163">
        <f>INDEX(Næringsstoffinnhold!$G$106:$G$156,'Fjernes med planter'!AL27)*'Fjernes med planter'!AM27/100</f>
        <v>0</v>
      </c>
      <c r="AR27" s="163">
        <f>INDEX(Næringsstoffinnhold!$H$106:$H$156,'Fjernes med planter'!AL27)*'Fjernes med planter'!AM27/100</f>
        <v>0</v>
      </c>
      <c r="AS27" s="165">
        <f>INDEX(Næringsstoffinnhold!$B$106:$B$156,A27)</f>
        <v>25</v>
      </c>
      <c r="AT27" s="6">
        <f t="shared" si="19"/>
        <v>0</v>
      </c>
      <c r="AU27" s="163">
        <f>INDEX(Næringsstoffinnhold!$C$106:$C$156,'Fjernes med planter'!AS27)*'Fjernes med planter'!AT27/100</f>
        <v>0</v>
      </c>
      <c r="AV27" s="163">
        <f>INDEX(Næringsstoffinnhold!$D$106:$D$156,'Fjernes med planter'!AS27)*'Fjernes med planter'!AT27/100</f>
        <v>0</v>
      </c>
      <c r="AW27" s="163">
        <f>INDEX(Næringsstoffinnhold!$E$106:$E$156,'Fjernes med planter'!AS27)*'Fjernes med planter'!AT27/100</f>
        <v>0</v>
      </c>
      <c r="AX27" s="163">
        <f>INDEX(Næringsstoffinnhold!$G$106:$G$156,'Fjernes med planter'!AS27)*'Fjernes med planter'!AT27/100</f>
        <v>0</v>
      </c>
      <c r="AY27" s="163">
        <f>INDEX(Næringsstoffinnhold!$H$106:$H$156,'Fjernes med planter'!AS27)*'Fjernes med planter'!AT27/100</f>
        <v>0</v>
      </c>
      <c r="BA27" s="72"/>
      <c r="BB27" s="72"/>
      <c r="BC27" s="72"/>
      <c r="BD27" s="72"/>
      <c r="BE27" s="72"/>
      <c r="BF27" s="72"/>
      <c r="BG27" s="72"/>
      <c r="BH27" s="72"/>
      <c r="BI27" s="72"/>
    </row>
    <row r="28" spans="1:61" ht="19.899999999999999" customHeight="1" thickBot="1" x14ac:dyDescent="0.25">
      <c r="A28" s="166">
        <v>29</v>
      </c>
      <c r="B28" s="49"/>
      <c r="C28" s="49"/>
      <c r="D28" s="32">
        <f t="shared" si="10"/>
        <v>0</v>
      </c>
      <c r="E28" s="49"/>
      <c r="F28" s="49"/>
      <c r="G28" s="32">
        <f t="shared" si="11"/>
        <v>0</v>
      </c>
      <c r="H28" s="49"/>
      <c r="I28" s="49"/>
      <c r="J28" s="32">
        <f t="shared" si="12"/>
        <v>0</v>
      </c>
      <c r="K28" s="50"/>
      <c r="L28" s="50"/>
      <c r="M28" s="104">
        <f t="shared" si="13"/>
        <v>0</v>
      </c>
      <c r="N28" s="51"/>
      <c r="O28" s="50"/>
      <c r="P28" s="104">
        <f t="shared" si="14"/>
        <v>0</v>
      </c>
      <c r="Q28" s="163">
        <f>INDEX(Næringsstoffinnhold!$B$106:$B$156,A28)</f>
        <v>29</v>
      </c>
      <c r="R28" s="5">
        <f t="shared" si="15"/>
        <v>0</v>
      </c>
      <c r="S28" s="163">
        <f>INDEX(Næringsstoffinnhold!$C$106:$C$156,'Fjernes med planter'!Q28)*'Fjernes med planter'!R28/100</f>
        <v>0</v>
      </c>
      <c r="T28" s="163">
        <f>INDEX(Næringsstoffinnhold!$D$106:$D$156,'Fjernes med planter'!Q28)*'Fjernes med planter'!R28/100</f>
        <v>0</v>
      </c>
      <c r="U28" s="163">
        <f>INDEX(Næringsstoffinnhold!$E$106:$E$156,'Fjernes med planter'!Q28)*'Fjernes med planter'!R28/100</f>
        <v>0</v>
      </c>
      <c r="V28" s="163">
        <f>INDEX(Næringsstoffinnhold!$G$106:$G$156,'Fjernes med planter'!Q28)*'Fjernes med planter'!R28/100</f>
        <v>0</v>
      </c>
      <c r="W28" s="163">
        <f>INDEX(Næringsstoffinnhold!$H$106:$H$156,'Fjernes med planter'!Q28)*'Fjernes med planter'!R28/100</f>
        <v>0</v>
      </c>
      <c r="X28" s="163">
        <f>INDEX(Næringsstoffinnhold!$B$106:$B$156,A28)</f>
        <v>29</v>
      </c>
      <c r="Y28" s="5">
        <f t="shared" si="16"/>
        <v>0</v>
      </c>
      <c r="Z28" s="163">
        <f>INDEX(Næringsstoffinnhold!$C$106:$C$156,'Fjernes med planter'!X28)*'Fjernes med planter'!Y28/100</f>
        <v>0</v>
      </c>
      <c r="AA28" s="163">
        <f>INDEX(Næringsstoffinnhold!$D$106:$D$156,'Fjernes med planter'!X28)*'Fjernes med planter'!Y28/100</f>
        <v>0</v>
      </c>
      <c r="AB28" s="163">
        <f>INDEX(Næringsstoffinnhold!$E$106:$E$156,'Fjernes med planter'!X28)*'Fjernes med planter'!Y28/100</f>
        <v>0</v>
      </c>
      <c r="AC28" s="163">
        <f>INDEX(Næringsstoffinnhold!$G$106:$G$156,'Fjernes med planter'!X28)*'Fjernes med planter'!Y28/100</f>
        <v>0</v>
      </c>
      <c r="AD28" s="163">
        <f>INDEX(Næringsstoffinnhold!$H$106:$H$156,'Fjernes med planter'!X28)*'Fjernes med planter'!Y28/100</f>
        <v>0</v>
      </c>
      <c r="AE28" s="163">
        <f>INDEX(Næringsstoffinnhold!$B$106:$B$156,A28)</f>
        <v>29</v>
      </c>
      <c r="AF28" s="5">
        <f t="shared" si="17"/>
        <v>0</v>
      </c>
      <c r="AG28" s="163">
        <f>INDEX(Næringsstoffinnhold!$C$106:$C$156,'Fjernes med planter'!AE28)*'Fjernes med planter'!AF28/100</f>
        <v>0</v>
      </c>
      <c r="AH28" s="163">
        <f>INDEX(Næringsstoffinnhold!$D$106:$D$156,'Fjernes med planter'!AE28)*'Fjernes med planter'!AF28/100</f>
        <v>0</v>
      </c>
      <c r="AI28" s="163">
        <f>INDEX(Næringsstoffinnhold!$E$106:$E$156,'Fjernes med planter'!AE28)*'Fjernes med planter'!AF28/100</f>
        <v>0</v>
      </c>
      <c r="AJ28" s="163">
        <f>INDEX(Næringsstoffinnhold!$G$106:$G$156,'Fjernes med planter'!AE28)*'Fjernes med planter'!AF28/100</f>
        <v>0</v>
      </c>
      <c r="AK28" s="163">
        <f>INDEX(Næringsstoffinnhold!$H$106:$H$156,'Fjernes med planter'!AE28)*'Fjernes med planter'!AF28/100</f>
        <v>0</v>
      </c>
      <c r="AL28" s="163">
        <f>INDEX(Næringsstoffinnhold!$B$106:$B$156,A28)</f>
        <v>29</v>
      </c>
      <c r="AM28" s="6">
        <f t="shared" si="18"/>
        <v>0</v>
      </c>
      <c r="AN28" s="163">
        <f>INDEX(Næringsstoffinnhold!$C$106:$C$156,'Fjernes med planter'!AL28)*'Fjernes med planter'!AM28/100</f>
        <v>0</v>
      </c>
      <c r="AO28" s="163">
        <f>INDEX(Næringsstoffinnhold!$D$106:$D$156,'Fjernes med planter'!AL28)*'Fjernes med planter'!AM28/100</f>
        <v>0</v>
      </c>
      <c r="AP28" s="163">
        <f>INDEX(Næringsstoffinnhold!$E$106:$E$156,'Fjernes med planter'!AL28)*'Fjernes med planter'!AM28/100</f>
        <v>0</v>
      </c>
      <c r="AQ28" s="163">
        <f>INDEX(Næringsstoffinnhold!$G$106:$G$156,'Fjernes med planter'!AL28)*'Fjernes med planter'!AM28/100</f>
        <v>0</v>
      </c>
      <c r="AR28" s="163">
        <f>INDEX(Næringsstoffinnhold!$H$106:$H$156,'Fjernes med planter'!AL28)*'Fjernes med planter'!AM28/100</f>
        <v>0</v>
      </c>
      <c r="AS28" s="165">
        <f>INDEX(Næringsstoffinnhold!$B$106:$B$156,A28)</f>
        <v>29</v>
      </c>
      <c r="AT28" s="6">
        <f t="shared" si="19"/>
        <v>0</v>
      </c>
      <c r="AU28" s="163">
        <f>INDEX(Næringsstoffinnhold!$C$106:$C$156,'Fjernes med planter'!AS28)*'Fjernes med planter'!AT28/100</f>
        <v>0</v>
      </c>
      <c r="AV28" s="163">
        <f>INDEX(Næringsstoffinnhold!$D$106:$D$156,'Fjernes med planter'!AS28)*'Fjernes med planter'!AT28/100</f>
        <v>0</v>
      </c>
      <c r="AW28" s="163">
        <f>INDEX(Næringsstoffinnhold!$E$106:$E$156,'Fjernes med planter'!AS28)*'Fjernes med planter'!AT28/100</f>
        <v>0</v>
      </c>
      <c r="AX28" s="163">
        <f>INDEX(Næringsstoffinnhold!$G$106:$G$156,'Fjernes med planter'!AS28)*'Fjernes med planter'!AT28/100</f>
        <v>0</v>
      </c>
      <c r="AY28" s="163">
        <f>INDEX(Næringsstoffinnhold!$H$106:$H$156,'Fjernes med planter'!AS28)*'Fjernes med planter'!AT28/100</f>
        <v>0</v>
      </c>
      <c r="BA28" s="72"/>
      <c r="BB28" s="72"/>
      <c r="BC28" s="72"/>
      <c r="BD28" s="72"/>
      <c r="BE28" s="72"/>
      <c r="BF28" s="72"/>
      <c r="BG28" s="72"/>
      <c r="BH28" s="72"/>
      <c r="BI28" s="72"/>
    </row>
    <row r="29" spans="1:61" ht="19.899999999999999" customHeight="1" thickBot="1" x14ac:dyDescent="0.25">
      <c r="A29" s="166">
        <v>12</v>
      </c>
      <c r="B29" s="49"/>
      <c r="C29" s="49"/>
      <c r="D29" s="32">
        <f t="shared" si="10"/>
        <v>0</v>
      </c>
      <c r="E29" s="49"/>
      <c r="F29" s="49"/>
      <c r="G29" s="32">
        <f t="shared" si="11"/>
        <v>0</v>
      </c>
      <c r="H29" s="49"/>
      <c r="I29" s="49"/>
      <c r="J29" s="32">
        <f t="shared" si="12"/>
        <v>0</v>
      </c>
      <c r="K29" s="50"/>
      <c r="L29" s="50"/>
      <c r="M29" s="104">
        <f t="shared" si="13"/>
        <v>0</v>
      </c>
      <c r="N29" s="51"/>
      <c r="O29" s="50"/>
      <c r="P29" s="104">
        <f t="shared" si="14"/>
        <v>0</v>
      </c>
      <c r="Q29" s="163">
        <f>INDEX(Næringsstoffinnhold!$B$106:$B$156,A29)</f>
        <v>12</v>
      </c>
      <c r="R29" s="5">
        <f t="shared" si="15"/>
        <v>0</v>
      </c>
      <c r="S29" s="163">
        <f>INDEX(Næringsstoffinnhold!$C$106:$C$156,'Fjernes med planter'!Q29)*'Fjernes med planter'!R29/100</f>
        <v>0</v>
      </c>
      <c r="T29" s="163">
        <f>INDEX(Næringsstoffinnhold!$D$106:$D$156,'Fjernes med planter'!Q29)*'Fjernes med planter'!R29/100</f>
        <v>0</v>
      </c>
      <c r="U29" s="163">
        <f>INDEX(Næringsstoffinnhold!$E$106:$E$156,'Fjernes med planter'!Q29)*'Fjernes med planter'!R29/100</f>
        <v>0</v>
      </c>
      <c r="V29" s="163">
        <f>INDEX(Næringsstoffinnhold!$G$106:$G$156,'Fjernes med planter'!Q29)*'Fjernes med planter'!R29/100</f>
        <v>0</v>
      </c>
      <c r="W29" s="163">
        <f>INDEX(Næringsstoffinnhold!$H$106:$H$156,'Fjernes med planter'!Q29)*'Fjernes med planter'!R29/100</f>
        <v>0</v>
      </c>
      <c r="X29" s="163">
        <f>INDEX(Næringsstoffinnhold!$B$106:$B$156,A29)</f>
        <v>12</v>
      </c>
      <c r="Y29" s="5">
        <f t="shared" si="16"/>
        <v>0</v>
      </c>
      <c r="Z29" s="163">
        <f>INDEX(Næringsstoffinnhold!$C$106:$C$156,'Fjernes med planter'!X29)*'Fjernes med planter'!Y29/100</f>
        <v>0</v>
      </c>
      <c r="AA29" s="163">
        <f>INDEX(Næringsstoffinnhold!$D$106:$D$156,'Fjernes med planter'!X29)*'Fjernes med planter'!Y29/100</f>
        <v>0</v>
      </c>
      <c r="AB29" s="163">
        <f>INDEX(Næringsstoffinnhold!$E$106:$E$156,'Fjernes med planter'!X29)*'Fjernes med planter'!Y29/100</f>
        <v>0</v>
      </c>
      <c r="AC29" s="163">
        <f>INDEX(Næringsstoffinnhold!$G$106:$G$156,'Fjernes med planter'!X29)*'Fjernes med planter'!Y29/100</f>
        <v>0</v>
      </c>
      <c r="AD29" s="163">
        <f>INDEX(Næringsstoffinnhold!$H$106:$H$156,'Fjernes med planter'!X29)*'Fjernes med planter'!Y29/100</f>
        <v>0</v>
      </c>
      <c r="AE29" s="163">
        <f>INDEX(Næringsstoffinnhold!$B$106:$B$156,A29)</f>
        <v>12</v>
      </c>
      <c r="AF29" s="5">
        <f t="shared" si="17"/>
        <v>0</v>
      </c>
      <c r="AG29" s="163">
        <f>INDEX(Næringsstoffinnhold!$C$106:$C$156,'Fjernes med planter'!AE29)*'Fjernes med planter'!AF29/100</f>
        <v>0</v>
      </c>
      <c r="AH29" s="163">
        <f>INDEX(Næringsstoffinnhold!$D$106:$D$156,'Fjernes med planter'!AE29)*'Fjernes med planter'!AF29/100</f>
        <v>0</v>
      </c>
      <c r="AI29" s="163">
        <f>INDEX(Næringsstoffinnhold!$E$106:$E$156,'Fjernes med planter'!AE29)*'Fjernes med planter'!AF29/100</f>
        <v>0</v>
      </c>
      <c r="AJ29" s="163">
        <f>INDEX(Næringsstoffinnhold!$G$106:$G$156,'Fjernes med planter'!AE29)*'Fjernes med planter'!AF29/100</f>
        <v>0</v>
      </c>
      <c r="AK29" s="163">
        <f>INDEX(Næringsstoffinnhold!$H$106:$H$156,'Fjernes med planter'!AE29)*'Fjernes med planter'!AF29/100</f>
        <v>0</v>
      </c>
      <c r="AL29" s="163">
        <f>INDEX(Næringsstoffinnhold!$B$106:$B$156,A29)</f>
        <v>12</v>
      </c>
      <c r="AM29" s="6">
        <f t="shared" si="18"/>
        <v>0</v>
      </c>
      <c r="AN29" s="163">
        <f>INDEX(Næringsstoffinnhold!$C$106:$C$156,'Fjernes med planter'!AL29)*'Fjernes med planter'!AM29/100</f>
        <v>0</v>
      </c>
      <c r="AO29" s="163">
        <f>INDEX(Næringsstoffinnhold!$D$106:$D$156,'Fjernes med planter'!AL29)*'Fjernes med planter'!AM29/100</f>
        <v>0</v>
      </c>
      <c r="AP29" s="163">
        <f>INDEX(Næringsstoffinnhold!$E$106:$E$156,'Fjernes med planter'!AL29)*'Fjernes med planter'!AM29/100</f>
        <v>0</v>
      </c>
      <c r="AQ29" s="163">
        <f>INDEX(Næringsstoffinnhold!$G$106:$G$156,'Fjernes med planter'!AL29)*'Fjernes med planter'!AM29/100</f>
        <v>0</v>
      </c>
      <c r="AR29" s="163">
        <f>INDEX(Næringsstoffinnhold!$H$106:$H$156,'Fjernes med planter'!AL29)*'Fjernes med planter'!AM29/100</f>
        <v>0</v>
      </c>
      <c r="AS29" s="165">
        <f>INDEX(Næringsstoffinnhold!$B$106:$B$156,A29)</f>
        <v>12</v>
      </c>
      <c r="AT29" s="6">
        <f t="shared" si="19"/>
        <v>0</v>
      </c>
      <c r="AU29" s="163">
        <f>INDEX(Næringsstoffinnhold!$C$106:$C$156,'Fjernes med planter'!AS29)*'Fjernes med planter'!AT29/100</f>
        <v>0</v>
      </c>
      <c r="AV29" s="163">
        <f>INDEX(Næringsstoffinnhold!$D$106:$D$156,'Fjernes med planter'!AS29)*'Fjernes med planter'!AT29/100</f>
        <v>0</v>
      </c>
      <c r="AW29" s="163">
        <f>INDEX(Næringsstoffinnhold!$E$106:$E$156,'Fjernes med planter'!AS29)*'Fjernes med planter'!AT29/100</f>
        <v>0</v>
      </c>
      <c r="AX29" s="163">
        <f>INDEX(Næringsstoffinnhold!$G$106:$G$156,'Fjernes med planter'!AS29)*'Fjernes med planter'!AT29/100</f>
        <v>0</v>
      </c>
      <c r="AY29" s="163">
        <f>INDEX(Næringsstoffinnhold!$H$106:$H$156,'Fjernes med planter'!AS29)*'Fjernes med planter'!AT29/100</f>
        <v>0</v>
      </c>
      <c r="BA29" s="72"/>
      <c r="BB29" s="72"/>
      <c r="BC29" s="72"/>
      <c r="BD29" s="72"/>
      <c r="BE29" s="72"/>
      <c r="BF29" s="72"/>
      <c r="BG29" s="72"/>
      <c r="BH29" s="72"/>
      <c r="BI29" s="72"/>
    </row>
    <row r="30" spans="1:61" ht="19.899999999999999" customHeight="1" thickBot="1" x14ac:dyDescent="0.25">
      <c r="A30" s="166">
        <v>4</v>
      </c>
      <c r="B30" s="49"/>
      <c r="C30" s="49"/>
      <c r="D30" s="32">
        <f t="shared" si="10"/>
        <v>0</v>
      </c>
      <c r="E30" s="49"/>
      <c r="F30" s="49"/>
      <c r="G30" s="32">
        <f t="shared" si="11"/>
        <v>0</v>
      </c>
      <c r="H30" s="49"/>
      <c r="I30" s="49"/>
      <c r="J30" s="32">
        <f t="shared" si="12"/>
        <v>0</v>
      </c>
      <c r="K30" s="50"/>
      <c r="L30" s="50"/>
      <c r="M30" s="104">
        <f t="shared" si="13"/>
        <v>0</v>
      </c>
      <c r="N30" s="51"/>
      <c r="O30" s="50"/>
      <c r="P30" s="104">
        <f t="shared" si="14"/>
        <v>0</v>
      </c>
      <c r="Q30" s="163">
        <f>INDEX(Næringsstoffinnhold!$B$106:$B$156,A30)</f>
        <v>4</v>
      </c>
      <c r="R30" s="5">
        <f t="shared" si="15"/>
        <v>0</v>
      </c>
      <c r="S30" s="163">
        <f>INDEX(Næringsstoffinnhold!$C$106:$C$156,'Fjernes med planter'!Q30)*'Fjernes med planter'!R30/100</f>
        <v>0</v>
      </c>
      <c r="T30" s="163">
        <f>INDEX(Næringsstoffinnhold!$D$106:$D$156,'Fjernes med planter'!Q30)*'Fjernes med planter'!R30/100</f>
        <v>0</v>
      </c>
      <c r="U30" s="163">
        <f>INDEX(Næringsstoffinnhold!$E$106:$E$156,'Fjernes med planter'!Q30)*'Fjernes med planter'!R30/100</f>
        <v>0</v>
      </c>
      <c r="V30" s="163">
        <f>INDEX(Næringsstoffinnhold!$G$106:$G$156,'Fjernes med planter'!Q30)*'Fjernes med planter'!R30/100</f>
        <v>0</v>
      </c>
      <c r="W30" s="163">
        <f>INDEX(Næringsstoffinnhold!$H$106:$H$156,'Fjernes med planter'!Q30)*'Fjernes med planter'!R30/100</f>
        <v>0</v>
      </c>
      <c r="X30" s="163">
        <f>INDEX(Næringsstoffinnhold!$B$106:$B$156,A30)</f>
        <v>4</v>
      </c>
      <c r="Y30" s="5">
        <f t="shared" si="16"/>
        <v>0</v>
      </c>
      <c r="Z30" s="163">
        <f>INDEX(Næringsstoffinnhold!$C$106:$C$156,'Fjernes med planter'!X30)*'Fjernes med planter'!Y30/100</f>
        <v>0</v>
      </c>
      <c r="AA30" s="163">
        <f>INDEX(Næringsstoffinnhold!$D$106:$D$156,'Fjernes med planter'!X30)*'Fjernes med planter'!Y30/100</f>
        <v>0</v>
      </c>
      <c r="AB30" s="163">
        <f>INDEX(Næringsstoffinnhold!$E$106:$E$156,'Fjernes med planter'!X30)*'Fjernes med planter'!Y30/100</f>
        <v>0</v>
      </c>
      <c r="AC30" s="163">
        <f>INDEX(Næringsstoffinnhold!$G$106:$G$156,'Fjernes med planter'!X30)*'Fjernes med planter'!Y30/100</f>
        <v>0</v>
      </c>
      <c r="AD30" s="163">
        <f>INDEX(Næringsstoffinnhold!$H$106:$H$156,'Fjernes med planter'!X30)*'Fjernes med planter'!Y30/100</f>
        <v>0</v>
      </c>
      <c r="AE30" s="163">
        <f>INDEX(Næringsstoffinnhold!$B$106:$B$156,A30)</f>
        <v>4</v>
      </c>
      <c r="AF30" s="5">
        <f t="shared" si="17"/>
        <v>0</v>
      </c>
      <c r="AG30" s="163">
        <f>INDEX(Næringsstoffinnhold!$C$106:$C$156,'Fjernes med planter'!AE30)*'Fjernes med planter'!AF30/100</f>
        <v>0</v>
      </c>
      <c r="AH30" s="163">
        <f>INDEX(Næringsstoffinnhold!$D$106:$D$156,'Fjernes med planter'!AE30)*'Fjernes med planter'!AF30/100</f>
        <v>0</v>
      </c>
      <c r="AI30" s="163">
        <f>INDEX(Næringsstoffinnhold!$E$106:$E$156,'Fjernes med planter'!AE30)*'Fjernes med planter'!AF30/100</f>
        <v>0</v>
      </c>
      <c r="AJ30" s="163">
        <f>INDEX(Næringsstoffinnhold!$G$106:$G$156,'Fjernes med planter'!AE30)*'Fjernes med planter'!AF30/100</f>
        <v>0</v>
      </c>
      <c r="AK30" s="163">
        <f>INDEX(Næringsstoffinnhold!$H$106:$H$156,'Fjernes med planter'!AE30)*'Fjernes med planter'!AF30/100</f>
        <v>0</v>
      </c>
      <c r="AL30" s="163">
        <f>INDEX(Næringsstoffinnhold!$B$106:$B$156,A30)</f>
        <v>4</v>
      </c>
      <c r="AM30" s="6">
        <f t="shared" si="18"/>
        <v>0</v>
      </c>
      <c r="AN30" s="163">
        <f>INDEX(Næringsstoffinnhold!$C$106:$C$156,'Fjernes med planter'!AL30)*'Fjernes med planter'!AM30/100</f>
        <v>0</v>
      </c>
      <c r="AO30" s="163">
        <f>INDEX(Næringsstoffinnhold!$D$106:$D$156,'Fjernes med planter'!AL30)*'Fjernes med planter'!AM30/100</f>
        <v>0</v>
      </c>
      <c r="AP30" s="163">
        <f>INDEX(Næringsstoffinnhold!$E$106:$E$156,'Fjernes med planter'!AL30)*'Fjernes med planter'!AM30/100</f>
        <v>0</v>
      </c>
      <c r="AQ30" s="163">
        <f>INDEX(Næringsstoffinnhold!$G$106:$G$156,'Fjernes med planter'!AL30)*'Fjernes med planter'!AM30/100</f>
        <v>0</v>
      </c>
      <c r="AR30" s="163">
        <f>INDEX(Næringsstoffinnhold!$H$106:$H$156,'Fjernes med planter'!AL30)*'Fjernes med planter'!AM30/100</f>
        <v>0</v>
      </c>
      <c r="AS30" s="165">
        <f>INDEX(Næringsstoffinnhold!$B$106:$B$156,A30)</f>
        <v>4</v>
      </c>
      <c r="AT30" s="6">
        <f t="shared" si="19"/>
        <v>0</v>
      </c>
      <c r="AU30" s="163">
        <f>INDEX(Næringsstoffinnhold!$C$106:$C$156,'Fjernes med planter'!AS30)*'Fjernes med planter'!AT30/100</f>
        <v>0</v>
      </c>
      <c r="AV30" s="163">
        <f>INDEX(Næringsstoffinnhold!$D$106:$D$156,'Fjernes med planter'!AS30)*'Fjernes med planter'!AT30/100</f>
        <v>0</v>
      </c>
      <c r="AW30" s="163">
        <f>INDEX(Næringsstoffinnhold!$E$106:$E$156,'Fjernes med planter'!AS30)*'Fjernes med planter'!AT30/100</f>
        <v>0</v>
      </c>
      <c r="AX30" s="163">
        <f>INDEX(Næringsstoffinnhold!$G$106:$G$156,'Fjernes med planter'!AS30)*'Fjernes med planter'!AT30/100</f>
        <v>0</v>
      </c>
      <c r="AY30" s="163">
        <f>INDEX(Næringsstoffinnhold!$H$106:$H$156,'Fjernes med planter'!AS30)*'Fjernes med planter'!AT30/100</f>
        <v>0</v>
      </c>
      <c r="BA30" s="72"/>
      <c r="BB30" s="72"/>
      <c r="BC30" s="72"/>
      <c r="BD30" s="72"/>
      <c r="BE30" s="72"/>
      <c r="BF30" s="72"/>
      <c r="BG30" s="72"/>
      <c r="BH30" s="72"/>
      <c r="BI30" s="72"/>
    </row>
    <row r="31" spans="1:61" ht="19.899999999999999" customHeight="1" thickBot="1" x14ac:dyDescent="0.25">
      <c r="A31" s="166">
        <v>44</v>
      </c>
      <c r="B31" s="49"/>
      <c r="C31" s="49"/>
      <c r="D31" s="32">
        <f t="shared" si="10"/>
        <v>0</v>
      </c>
      <c r="E31" s="49"/>
      <c r="F31" s="49"/>
      <c r="G31" s="32">
        <f t="shared" si="11"/>
        <v>0</v>
      </c>
      <c r="H31" s="49"/>
      <c r="I31" s="49"/>
      <c r="J31" s="32">
        <f t="shared" si="12"/>
        <v>0</v>
      </c>
      <c r="K31" s="50"/>
      <c r="L31" s="50"/>
      <c r="M31" s="104">
        <f t="shared" si="13"/>
        <v>0</v>
      </c>
      <c r="N31" s="51"/>
      <c r="O31" s="50"/>
      <c r="P31" s="104">
        <f t="shared" si="14"/>
        <v>0</v>
      </c>
      <c r="Q31" s="163">
        <f>INDEX(Næringsstoffinnhold!$B$106:$B$156,A31)</f>
        <v>44</v>
      </c>
      <c r="R31" s="5">
        <f t="shared" si="15"/>
        <v>0</v>
      </c>
      <c r="S31" s="163">
        <f>INDEX(Næringsstoffinnhold!$C$106:$C$156,'Fjernes med planter'!Q31)*'Fjernes med planter'!R31/100</f>
        <v>0</v>
      </c>
      <c r="T31" s="163">
        <f>INDEX(Næringsstoffinnhold!$D$106:$D$156,'Fjernes med planter'!Q31)*'Fjernes med planter'!R31/100</f>
        <v>0</v>
      </c>
      <c r="U31" s="163">
        <f>INDEX(Næringsstoffinnhold!$E$106:$E$156,'Fjernes med planter'!Q31)*'Fjernes med planter'!R31/100</f>
        <v>0</v>
      </c>
      <c r="V31" s="163">
        <f>INDEX(Næringsstoffinnhold!$G$106:$G$156,'Fjernes med planter'!Q31)*'Fjernes med planter'!R31/100</f>
        <v>0</v>
      </c>
      <c r="W31" s="163">
        <f>INDEX(Næringsstoffinnhold!$H$106:$H$156,'Fjernes med planter'!Q31)*'Fjernes med planter'!R31/100</f>
        <v>0</v>
      </c>
      <c r="X31" s="163">
        <f>INDEX(Næringsstoffinnhold!$B$106:$B$156,A31)</f>
        <v>44</v>
      </c>
      <c r="Y31" s="5">
        <f t="shared" si="16"/>
        <v>0</v>
      </c>
      <c r="Z31" s="163">
        <f>INDEX(Næringsstoffinnhold!$C$106:$C$156,'Fjernes med planter'!X31)*'Fjernes med planter'!Y31/100</f>
        <v>0</v>
      </c>
      <c r="AA31" s="163">
        <f>INDEX(Næringsstoffinnhold!$D$106:$D$156,'Fjernes med planter'!X31)*'Fjernes med planter'!Y31/100</f>
        <v>0</v>
      </c>
      <c r="AB31" s="163">
        <f>INDEX(Næringsstoffinnhold!$E$106:$E$156,'Fjernes med planter'!X31)*'Fjernes med planter'!Y31/100</f>
        <v>0</v>
      </c>
      <c r="AC31" s="163">
        <f>INDEX(Næringsstoffinnhold!$G$106:$G$156,'Fjernes med planter'!X31)*'Fjernes med planter'!Y31/100</f>
        <v>0</v>
      </c>
      <c r="AD31" s="163">
        <f>INDEX(Næringsstoffinnhold!$H$106:$H$156,'Fjernes med planter'!X31)*'Fjernes med planter'!Y31/100</f>
        <v>0</v>
      </c>
      <c r="AE31" s="163">
        <f>INDEX(Næringsstoffinnhold!$B$106:$B$156,A31)</f>
        <v>44</v>
      </c>
      <c r="AF31" s="5">
        <f t="shared" si="17"/>
        <v>0</v>
      </c>
      <c r="AG31" s="163">
        <f>INDEX(Næringsstoffinnhold!$C$106:$C$156,'Fjernes med planter'!AE31)*'Fjernes med planter'!AF31/100</f>
        <v>0</v>
      </c>
      <c r="AH31" s="163">
        <f>INDEX(Næringsstoffinnhold!$D$106:$D$156,'Fjernes med planter'!AE31)*'Fjernes med planter'!AF31/100</f>
        <v>0</v>
      </c>
      <c r="AI31" s="163">
        <f>INDEX(Næringsstoffinnhold!$E$106:$E$156,'Fjernes med planter'!AE31)*'Fjernes med planter'!AF31/100</f>
        <v>0</v>
      </c>
      <c r="AJ31" s="163">
        <f>INDEX(Næringsstoffinnhold!$G$106:$G$156,'Fjernes med planter'!AE31)*'Fjernes med planter'!AF31/100</f>
        <v>0</v>
      </c>
      <c r="AK31" s="163">
        <f>INDEX(Næringsstoffinnhold!$H$106:$H$156,'Fjernes med planter'!AE31)*'Fjernes med planter'!AF31/100</f>
        <v>0</v>
      </c>
      <c r="AL31" s="163">
        <f>INDEX(Næringsstoffinnhold!$B$106:$B$156,A31)</f>
        <v>44</v>
      </c>
      <c r="AM31" s="6">
        <f t="shared" si="18"/>
        <v>0</v>
      </c>
      <c r="AN31" s="163">
        <f>INDEX(Næringsstoffinnhold!$C$106:$C$156,'Fjernes med planter'!AL31)*'Fjernes med planter'!AM31/100</f>
        <v>0</v>
      </c>
      <c r="AO31" s="163">
        <f>INDEX(Næringsstoffinnhold!$D$106:$D$156,'Fjernes med planter'!AL31)*'Fjernes med planter'!AM31/100</f>
        <v>0</v>
      </c>
      <c r="AP31" s="163">
        <f>INDEX(Næringsstoffinnhold!$E$106:$E$156,'Fjernes med planter'!AL31)*'Fjernes med planter'!AM31/100</f>
        <v>0</v>
      </c>
      <c r="AQ31" s="163">
        <f>INDEX(Næringsstoffinnhold!$G$106:$G$156,'Fjernes med planter'!AL31)*'Fjernes med planter'!AM31/100</f>
        <v>0</v>
      </c>
      <c r="AR31" s="163">
        <f>INDEX(Næringsstoffinnhold!$H$106:$H$156,'Fjernes med planter'!AL31)*'Fjernes med planter'!AM31/100</f>
        <v>0</v>
      </c>
      <c r="AS31" s="165">
        <f>INDEX(Næringsstoffinnhold!$B$106:$B$156,A31)</f>
        <v>44</v>
      </c>
      <c r="AT31" s="6">
        <f t="shared" si="19"/>
        <v>0</v>
      </c>
      <c r="AU31" s="163">
        <f>INDEX(Næringsstoffinnhold!$C$106:$C$156,'Fjernes med planter'!AS31)*'Fjernes med planter'!AT31/100</f>
        <v>0</v>
      </c>
      <c r="AV31" s="163">
        <f>INDEX(Næringsstoffinnhold!$D$106:$D$156,'Fjernes med planter'!AS31)*'Fjernes med planter'!AT31/100</f>
        <v>0</v>
      </c>
      <c r="AW31" s="163">
        <f>INDEX(Næringsstoffinnhold!$E$106:$E$156,'Fjernes med planter'!AS31)*'Fjernes med planter'!AT31/100</f>
        <v>0</v>
      </c>
      <c r="AX31" s="163">
        <f>INDEX(Næringsstoffinnhold!$G$106:$G$156,'Fjernes med planter'!AS31)*'Fjernes med planter'!AT31/100</f>
        <v>0</v>
      </c>
      <c r="AY31" s="163">
        <f>INDEX(Næringsstoffinnhold!$H$106:$H$156,'Fjernes med planter'!AS31)*'Fjernes med planter'!AT31/100</f>
        <v>0</v>
      </c>
      <c r="BA31" s="72"/>
      <c r="BB31" s="72"/>
      <c r="BC31" s="72"/>
      <c r="BD31" s="72"/>
      <c r="BE31" s="72"/>
      <c r="BF31" s="72"/>
      <c r="BG31" s="72"/>
      <c r="BH31" s="72"/>
      <c r="BI31" s="72"/>
    </row>
    <row r="32" spans="1:61" ht="19.899999999999999" customHeight="1" thickBot="1" x14ac:dyDescent="0.25">
      <c r="A32" s="166">
        <v>36</v>
      </c>
      <c r="B32" s="49"/>
      <c r="C32" s="49"/>
      <c r="D32" s="32">
        <f t="shared" si="10"/>
        <v>0</v>
      </c>
      <c r="E32" s="49"/>
      <c r="F32" s="49"/>
      <c r="G32" s="32">
        <f t="shared" si="11"/>
        <v>0</v>
      </c>
      <c r="H32" s="49"/>
      <c r="I32" s="49"/>
      <c r="J32" s="32">
        <f t="shared" si="12"/>
        <v>0</v>
      </c>
      <c r="K32" s="50"/>
      <c r="L32" s="50"/>
      <c r="M32" s="104">
        <f t="shared" si="13"/>
        <v>0</v>
      </c>
      <c r="N32" s="51"/>
      <c r="O32" s="50"/>
      <c r="P32" s="104">
        <f t="shared" si="14"/>
        <v>0</v>
      </c>
      <c r="Q32" s="163">
        <f>INDEX(Næringsstoffinnhold!$B$106:$B$156,A32)</f>
        <v>36</v>
      </c>
      <c r="R32" s="5">
        <f t="shared" si="15"/>
        <v>0</v>
      </c>
      <c r="S32" s="163">
        <f>INDEX(Næringsstoffinnhold!$C$106:$C$156,'Fjernes med planter'!Q32)*'Fjernes med planter'!R32/100</f>
        <v>0</v>
      </c>
      <c r="T32" s="163">
        <f>INDEX(Næringsstoffinnhold!$D$106:$D$156,'Fjernes med planter'!Q32)*'Fjernes med planter'!R32/100</f>
        <v>0</v>
      </c>
      <c r="U32" s="163">
        <f>INDEX(Næringsstoffinnhold!$E$106:$E$156,'Fjernes med planter'!Q32)*'Fjernes med planter'!R32/100</f>
        <v>0</v>
      </c>
      <c r="V32" s="163">
        <f>INDEX(Næringsstoffinnhold!$G$106:$G$156,'Fjernes med planter'!Q32)*'Fjernes med planter'!R32/100</f>
        <v>0</v>
      </c>
      <c r="W32" s="163">
        <f>INDEX(Næringsstoffinnhold!$H$106:$H$156,'Fjernes med planter'!Q32)*'Fjernes med planter'!R32/100</f>
        <v>0</v>
      </c>
      <c r="X32" s="163">
        <f>INDEX(Næringsstoffinnhold!$B$106:$B$156,A32)</f>
        <v>36</v>
      </c>
      <c r="Y32" s="5">
        <f t="shared" si="16"/>
        <v>0</v>
      </c>
      <c r="Z32" s="163">
        <f>INDEX(Næringsstoffinnhold!$C$106:$C$156,'Fjernes med planter'!X32)*'Fjernes med planter'!Y32/100</f>
        <v>0</v>
      </c>
      <c r="AA32" s="163">
        <f>INDEX(Næringsstoffinnhold!$D$106:$D$156,'Fjernes med planter'!X32)*'Fjernes med planter'!Y32/100</f>
        <v>0</v>
      </c>
      <c r="AB32" s="163">
        <f>INDEX(Næringsstoffinnhold!$E$106:$E$156,'Fjernes med planter'!X32)*'Fjernes med planter'!Y32/100</f>
        <v>0</v>
      </c>
      <c r="AC32" s="163">
        <f>INDEX(Næringsstoffinnhold!$G$106:$G$156,'Fjernes med planter'!X32)*'Fjernes med planter'!Y32/100</f>
        <v>0</v>
      </c>
      <c r="AD32" s="163">
        <f>INDEX(Næringsstoffinnhold!$H$106:$H$156,'Fjernes med planter'!X32)*'Fjernes med planter'!Y32/100</f>
        <v>0</v>
      </c>
      <c r="AE32" s="163">
        <f>INDEX(Næringsstoffinnhold!$B$106:$B$156,A32)</f>
        <v>36</v>
      </c>
      <c r="AF32" s="5">
        <f t="shared" si="17"/>
        <v>0</v>
      </c>
      <c r="AG32" s="163">
        <f>INDEX(Næringsstoffinnhold!$C$106:$C$156,'Fjernes med planter'!AE32)*'Fjernes med planter'!AF32/100</f>
        <v>0</v>
      </c>
      <c r="AH32" s="163">
        <f>INDEX(Næringsstoffinnhold!$D$106:$D$156,'Fjernes med planter'!AE32)*'Fjernes med planter'!AF32/100</f>
        <v>0</v>
      </c>
      <c r="AI32" s="163">
        <f>INDEX(Næringsstoffinnhold!$E$106:$E$156,'Fjernes med planter'!AE32)*'Fjernes med planter'!AF32/100</f>
        <v>0</v>
      </c>
      <c r="AJ32" s="163">
        <f>INDEX(Næringsstoffinnhold!$G$106:$G$156,'Fjernes med planter'!AE32)*'Fjernes med planter'!AF32/100</f>
        <v>0</v>
      </c>
      <c r="AK32" s="163">
        <f>INDEX(Næringsstoffinnhold!$H$106:$H$156,'Fjernes med planter'!AE32)*'Fjernes med planter'!AF32/100</f>
        <v>0</v>
      </c>
      <c r="AL32" s="163">
        <f>INDEX(Næringsstoffinnhold!$B$106:$B$156,A32)</f>
        <v>36</v>
      </c>
      <c r="AM32" s="6">
        <f t="shared" si="18"/>
        <v>0</v>
      </c>
      <c r="AN32" s="163">
        <f>INDEX(Næringsstoffinnhold!$C$106:$C$156,'Fjernes med planter'!AL32)*'Fjernes med planter'!AM32/100</f>
        <v>0</v>
      </c>
      <c r="AO32" s="163">
        <f>INDEX(Næringsstoffinnhold!$D$106:$D$156,'Fjernes med planter'!AL32)*'Fjernes med planter'!AM32/100</f>
        <v>0</v>
      </c>
      <c r="AP32" s="163">
        <f>INDEX(Næringsstoffinnhold!$E$106:$E$156,'Fjernes med planter'!AL32)*'Fjernes med planter'!AM32/100</f>
        <v>0</v>
      </c>
      <c r="AQ32" s="163">
        <f>INDEX(Næringsstoffinnhold!$G$106:$G$156,'Fjernes med planter'!AL32)*'Fjernes med planter'!AM32/100</f>
        <v>0</v>
      </c>
      <c r="AR32" s="163">
        <f>INDEX(Næringsstoffinnhold!$H$106:$H$156,'Fjernes med planter'!AL32)*'Fjernes med planter'!AM32/100</f>
        <v>0</v>
      </c>
      <c r="AS32" s="165">
        <f>INDEX(Næringsstoffinnhold!$B$106:$B$156,A32)</f>
        <v>36</v>
      </c>
      <c r="AT32" s="6">
        <f t="shared" si="19"/>
        <v>0</v>
      </c>
      <c r="AU32" s="163">
        <f>INDEX(Næringsstoffinnhold!$C$106:$C$156,'Fjernes med planter'!AS32)*'Fjernes med planter'!AT32/100</f>
        <v>0</v>
      </c>
      <c r="AV32" s="163">
        <f>INDEX(Næringsstoffinnhold!$D$106:$D$156,'Fjernes med planter'!AS32)*'Fjernes med planter'!AT32/100</f>
        <v>0</v>
      </c>
      <c r="AW32" s="163">
        <f>INDEX(Næringsstoffinnhold!$E$106:$E$156,'Fjernes med planter'!AS32)*'Fjernes med planter'!AT32/100</f>
        <v>0</v>
      </c>
      <c r="AX32" s="163">
        <f>INDEX(Næringsstoffinnhold!$G$106:$G$156,'Fjernes med planter'!AS32)*'Fjernes med planter'!AT32/100</f>
        <v>0</v>
      </c>
      <c r="AY32" s="163">
        <f>INDEX(Næringsstoffinnhold!$H$106:$H$156,'Fjernes med planter'!AS32)*'Fjernes med planter'!AT32/100</f>
        <v>0</v>
      </c>
      <c r="BA32" s="72"/>
      <c r="BB32" s="72"/>
      <c r="BC32" s="72"/>
      <c r="BD32" s="72"/>
      <c r="BE32" s="72"/>
      <c r="BF32" s="72"/>
      <c r="BG32" s="72"/>
      <c r="BH32" s="72"/>
      <c r="BI32" s="72"/>
    </row>
    <row r="33" spans="1:61" ht="19.899999999999999" customHeight="1" thickBot="1" x14ac:dyDescent="0.25">
      <c r="A33" s="166">
        <v>28</v>
      </c>
      <c r="B33" s="49"/>
      <c r="C33" s="49"/>
      <c r="D33" s="32">
        <f t="shared" si="10"/>
        <v>0</v>
      </c>
      <c r="E33" s="49"/>
      <c r="F33" s="49"/>
      <c r="G33" s="32">
        <f t="shared" si="11"/>
        <v>0</v>
      </c>
      <c r="H33" s="49"/>
      <c r="I33" s="49"/>
      <c r="J33" s="32">
        <f t="shared" si="12"/>
        <v>0</v>
      </c>
      <c r="K33" s="50"/>
      <c r="L33" s="50"/>
      <c r="M33" s="104">
        <f t="shared" si="13"/>
        <v>0</v>
      </c>
      <c r="N33" s="51"/>
      <c r="O33" s="50"/>
      <c r="P33" s="104">
        <f t="shared" si="14"/>
        <v>0</v>
      </c>
      <c r="Q33" s="163">
        <f>INDEX(Næringsstoffinnhold!$B$106:$B$156,A33)</f>
        <v>28</v>
      </c>
      <c r="R33" s="5">
        <f t="shared" si="15"/>
        <v>0</v>
      </c>
      <c r="S33" s="163">
        <f>INDEX(Næringsstoffinnhold!$C$106:$C$156,'Fjernes med planter'!Q33)*'Fjernes med planter'!R33/100</f>
        <v>0</v>
      </c>
      <c r="T33" s="163">
        <f>INDEX(Næringsstoffinnhold!$D$106:$D$156,'Fjernes med planter'!Q33)*'Fjernes med planter'!R33/100</f>
        <v>0</v>
      </c>
      <c r="U33" s="163">
        <f>INDEX(Næringsstoffinnhold!$E$106:$E$156,'Fjernes med planter'!Q33)*'Fjernes med planter'!R33/100</f>
        <v>0</v>
      </c>
      <c r="V33" s="163">
        <f>INDEX(Næringsstoffinnhold!$G$106:$G$156,'Fjernes med planter'!Q33)*'Fjernes med planter'!R33/100</f>
        <v>0</v>
      </c>
      <c r="W33" s="163">
        <f>INDEX(Næringsstoffinnhold!$H$106:$H$156,'Fjernes med planter'!Q33)*'Fjernes med planter'!R33/100</f>
        <v>0</v>
      </c>
      <c r="X33" s="163">
        <f>INDEX(Næringsstoffinnhold!$B$106:$B$156,A33)</f>
        <v>28</v>
      </c>
      <c r="Y33" s="5">
        <f t="shared" si="16"/>
        <v>0</v>
      </c>
      <c r="Z33" s="163">
        <f>INDEX(Næringsstoffinnhold!$C$106:$C$156,'Fjernes med planter'!X33)*'Fjernes med planter'!Y33/100</f>
        <v>0</v>
      </c>
      <c r="AA33" s="163">
        <f>INDEX(Næringsstoffinnhold!$D$106:$D$156,'Fjernes med planter'!X33)*'Fjernes med planter'!Y33/100</f>
        <v>0</v>
      </c>
      <c r="AB33" s="163">
        <f>INDEX(Næringsstoffinnhold!$E$106:$E$156,'Fjernes med planter'!X33)*'Fjernes med planter'!Y33/100</f>
        <v>0</v>
      </c>
      <c r="AC33" s="163">
        <f>INDEX(Næringsstoffinnhold!$G$106:$G$156,'Fjernes med planter'!X33)*'Fjernes med planter'!Y33/100</f>
        <v>0</v>
      </c>
      <c r="AD33" s="163">
        <f>INDEX(Næringsstoffinnhold!$H$106:$H$156,'Fjernes med planter'!X33)*'Fjernes med planter'!Y33/100</f>
        <v>0</v>
      </c>
      <c r="AE33" s="163">
        <f>INDEX(Næringsstoffinnhold!$B$106:$B$156,A33)</f>
        <v>28</v>
      </c>
      <c r="AF33" s="5">
        <f t="shared" si="17"/>
        <v>0</v>
      </c>
      <c r="AG33" s="163">
        <f>INDEX(Næringsstoffinnhold!$C$106:$C$156,'Fjernes med planter'!AE33)*'Fjernes med planter'!AF33/100</f>
        <v>0</v>
      </c>
      <c r="AH33" s="163">
        <f>INDEX(Næringsstoffinnhold!$D$106:$D$156,'Fjernes med planter'!AE33)*'Fjernes med planter'!AF33/100</f>
        <v>0</v>
      </c>
      <c r="AI33" s="163">
        <f>INDEX(Næringsstoffinnhold!$E$106:$E$156,'Fjernes med planter'!AE33)*'Fjernes med planter'!AF33/100</f>
        <v>0</v>
      </c>
      <c r="AJ33" s="163">
        <f>INDEX(Næringsstoffinnhold!$G$106:$G$156,'Fjernes med planter'!AE33)*'Fjernes med planter'!AF33/100</f>
        <v>0</v>
      </c>
      <c r="AK33" s="163">
        <f>INDEX(Næringsstoffinnhold!$H$106:$H$156,'Fjernes med planter'!AE33)*'Fjernes med planter'!AF33/100</f>
        <v>0</v>
      </c>
      <c r="AL33" s="163">
        <f>INDEX(Næringsstoffinnhold!$B$106:$B$156,A33)</f>
        <v>28</v>
      </c>
      <c r="AM33" s="6">
        <f t="shared" si="18"/>
        <v>0</v>
      </c>
      <c r="AN33" s="163">
        <f>INDEX(Næringsstoffinnhold!$C$106:$C$156,'Fjernes med planter'!AL33)*'Fjernes med planter'!AM33/100</f>
        <v>0</v>
      </c>
      <c r="AO33" s="163">
        <f>INDEX(Næringsstoffinnhold!$D$106:$D$156,'Fjernes med planter'!AL33)*'Fjernes med planter'!AM33/100</f>
        <v>0</v>
      </c>
      <c r="AP33" s="163">
        <f>INDEX(Næringsstoffinnhold!$E$106:$E$156,'Fjernes med planter'!AL33)*'Fjernes med planter'!AM33/100</f>
        <v>0</v>
      </c>
      <c r="AQ33" s="163">
        <f>INDEX(Næringsstoffinnhold!$G$106:$G$156,'Fjernes med planter'!AL33)*'Fjernes med planter'!AM33/100</f>
        <v>0</v>
      </c>
      <c r="AR33" s="163">
        <f>INDEX(Næringsstoffinnhold!$H$106:$H$156,'Fjernes med planter'!AL33)*'Fjernes med planter'!AM33/100</f>
        <v>0</v>
      </c>
      <c r="AS33" s="165">
        <f>INDEX(Næringsstoffinnhold!$B$106:$B$156,A33)</f>
        <v>28</v>
      </c>
      <c r="AT33" s="6">
        <f t="shared" si="19"/>
        <v>0</v>
      </c>
      <c r="AU33" s="163">
        <f>INDEX(Næringsstoffinnhold!$C$106:$C$156,'Fjernes med planter'!AS33)*'Fjernes med planter'!AT33/100</f>
        <v>0</v>
      </c>
      <c r="AV33" s="163">
        <f>INDEX(Næringsstoffinnhold!$D$106:$D$156,'Fjernes med planter'!AS33)*'Fjernes med planter'!AT33/100</f>
        <v>0</v>
      </c>
      <c r="AW33" s="163">
        <f>INDEX(Næringsstoffinnhold!$E$106:$E$156,'Fjernes med planter'!AS33)*'Fjernes med planter'!AT33/100</f>
        <v>0</v>
      </c>
      <c r="AX33" s="163">
        <f>INDEX(Næringsstoffinnhold!$G$106:$G$156,'Fjernes med planter'!AS33)*'Fjernes med planter'!AT33/100</f>
        <v>0</v>
      </c>
      <c r="AY33" s="163">
        <f>INDEX(Næringsstoffinnhold!$H$106:$H$156,'Fjernes med planter'!AS33)*'Fjernes med planter'!AT33/100</f>
        <v>0</v>
      </c>
      <c r="BA33" s="72"/>
      <c r="BB33" s="72"/>
      <c r="BC33" s="72"/>
      <c r="BD33" s="72"/>
      <c r="BE33" s="72"/>
      <c r="BF33" s="72"/>
      <c r="BG33" s="72"/>
      <c r="BH33" s="72"/>
      <c r="BI33" s="72"/>
    </row>
    <row r="34" spans="1:61" ht="19.899999999999999" customHeight="1" thickBot="1" x14ac:dyDescent="0.25">
      <c r="A34" s="166">
        <v>23</v>
      </c>
      <c r="B34" s="49"/>
      <c r="C34" s="49"/>
      <c r="D34" s="32">
        <f t="shared" si="10"/>
        <v>0</v>
      </c>
      <c r="E34" s="49"/>
      <c r="F34" s="49"/>
      <c r="G34" s="32">
        <f t="shared" si="11"/>
        <v>0</v>
      </c>
      <c r="H34" s="49"/>
      <c r="I34" s="49"/>
      <c r="J34" s="32">
        <f t="shared" si="12"/>
        <v>0</v>
      </c>
      <c r="K34" s="50"/>
      <c r="L34" s="50"/>
      <c r="M34" s="104">
        <f t="shared" si="13"/>
        <v>0</v>
      </c>
      <c r="N34" s="51"/>
      <c r="O34" s="50"/>
      <c r="P34" s="104">
        <f t="shared" si="14"/>
        <v>0</v>
      </c>
      <c r="Q34" s="163">
        <f>INDEX(Næringsstoffinnhold!$B$106:$B$156,A34)</f>
        <v>23</v>
      </c>
      <c r="R34" s="5">
        <f t="shared" si="15"/>
        <v>0</v>
      </c>
      <c r="S34" s="163">
        <f>INDEX(Næringsstoffinnhold!$C$106:$C$156,'Fjernes med planter'!Q34)*'Fjernes med planter'!R34/100</f>
        <v>0</v>
      </c>
      <c r="T34" s="163">
        <f>INDEX(Næringsstoffinnhold!$D$106:$D$156,'Fjernes med planter'!Q34)*'Fjernes med planter'!R34/100</f>
        <v>0</v>
      </c>
      <c r="U34" s="163">
        <f>INDEX(Næringsstoffinnhold!$E$106:$E$156,'Fjernes med planter'!Q34)*'Fjernes med planter'!R34/100</f>
        <v>0</v>
      </c>
      <c r="V34" s="163">
        <f>INDEX(Næringsstoffinnhold!$G$106:$G$156,'Fjernes med planter'!Q34)*'Fjernes med planter'!R34/100</f>
        <v>0</v>
      </c>
      <c r="W34" s="163">
        <f>INDEX(Næringsstoffinnhold!$H$106:$H$156,'Fjernes med planter'!Q34)*'Fjernes med planter'!R34/100</f>
        <v>0</v>
      </c>
      <c r="X34" s="163">
        <f>INDEX(Næringsstoffinnhold!$B$106:$B$156,A34)</f>
        <v>23</v>
      </c>
      <c r="Y34" s="5">
        <f t="shared" si="16"/>
        <v>0</v>
      </c>
      <c r="Z34" s="163">
        <f>INDEX(Næringsstoffinnhold!$C$106:$C$156,'Fjernes med planter'!X34)*'Fjernes med planter'!Y34/100</f>
        <v>0</v>
      </c>
      <c r="AA34" s="163">
        <f>INDEX(Næringsstoffinnhold!$D$106:$D$156,'Fjernes med planter'!X34)*'Fjernes med planter'!Y34/100</f>
        <v>0</v>
      </c>
      <c r="AB34" s="163">
        <f>INDEX(Næringsstoffinnhold!$E$106:$E$156,'Fjernes med planter'!X34)*'Fjernes med planter'!Y34/100</f>
        <v>0</v>
      </c>
      <c r="AC34" s="163">
        <f>INDEX(Næringsstoffinnhold!$G$106:$G$156,'Fjernes med planter'!X34)*'Fjernes med planter'!Y34/100</f>
        <v>0</v>
      </c>
      <c r="AD34" s="163">
        <f>INDEX(Næringsstoffinnhold!$H$106:$H$156,'Fjernes med planter'!X34)*'Fjernes med planter'!Y34/100</f>
        <v>0</v>
      </c>
      <c r="AE34" s="163">
        <f>INDEX(Næringsstoffinnhold!$B$106:$B$156,A34)</f>
        <v>23</v>
      </c>
      <c r="AF34" s="5">
        <f t="shared" si="17"/>
        <v>0</v>
      </c>
      <c r="AG34" s="163">
        <f>INDEX(Næringsstoffinnhold!$C$106:$C$156,'Fjernes med planter'!AE34)*'Fjernes med planter'!AF34/100</f>
        <v>0</v>
      </c>
      <c r="AH34" s="163">
        <f>INDEX(Næringsstoffinnhold!$D$106:$D$156,'Fjernes med planter'!AE34)*'Fjernes med planter'!AF34/100</f>
        <v>0</v>
      </c>
      <c r="AI34" s="163">
        <f>INDEX(Næringsstoffinnhold!$E$106:$E$156,'Fjernes med planter'!AE34)*'Fjernes med planter'!AF34/100</f>
        <v>0</v>
      </c>
      <c r="AJ34" s="163">
        <f>INDEX(Næringsstoffinnhold!$G$106:$G$156,'Fjernes med planter'!AE34)*'Fjernes med planter'!AF34/100</f>
        <v>0</v>
      </c>
      <c r="AK34" s="163">
        <f>INDEX(Næringsstoffinnhold!$H$106:$H$156,'Fjernes med planter'!AE34)*'Fjernes med planter'!AF34/100</f>
        <v>0</v>
      </c>
      <c r="AL34" s="163">
        <f>INDEX(Næringsstoffinnhold!$B$106:$B$156,A34)</f>
        <v>23</v>
      </c>
      <c r="AM34" s="6">
        <f t="shared" si="18"/>
        <v>0</v>
      </c>
      <c r="AN34" s="163">
        <f>INDEX(Næringsstoffinnhold!$C$106:$C$156,'Fjernes med planter'!AL34)*'Fjernes med planter'!AM34/100</f>
        <v>0</v>
      </c>
      <c r="AO34" s="163">
        <f>INDEX(Næringsstoffinnhold!$D$106:$D$156,'Fjernes med planter'!AL34)*'Fjernes med planter'!AM34/100</f>
        <v>0</v>
      </c>
      <c r="AP34" s="163">
        <f>INDEX(Næringsstoffinnhold!$E$106:$E$156,'Fjernes med planter'!AL34)*'Fjernes med planter'!AM34/100</f>
        <v>0</v>
      </c>
      <c r="AQ34" s="163">
        <f>INDEX(Næringsstoffinnhold!$G$106:$G$156,'Fjernes med planter'!AL34)*'Fjernes med planter'!AM34/100</f>
        <v>0</v>
      </c>
      <c r="AR34" s="163">
        <f>INDEX(Næringsstoffinnhold!$H$106:$H$156,'Fjernes med planter'!AL34)*'Fjernes med planter'!AM34/100</f>
        <v>0</v>
      </c>
      <c r="AS34" s="165">
        <f>INDEX(Næringsstoffinnhold!$B$106:$B$156,A34)</f>
        <v>23</v>
      </c>
      <c r="AT34" s="6">
        <f t="shared" si="19"/>
        <v>0</v>
      </c>
      <c r="AU34" s="163">
        <f>INDEX(Næringsstoffinnhold!$C$106:$C$156,'Fjernes med planter'!AS34)*'Fjernes med planter'!AT34/100</f>
        <v>0</v>
      </c>
      <c r="AV34" s="163">
        <f>INDEX(Næringsstoffinnhold!$D$106:$D$156,'Fjernes med planter'!AS34)*'Fjernes med planter'!AT34/100</f>
        <v>0</v>
      </c>
      <c r="AW34" s="163">
        <f>INDEX(Næringsstoffinnhold!$E$106:$E$156,'Fjernes med planter'!AS34)*'Fjernes med planter'!AT34/100</f>
        <v>0</v>
      </c>
      <c r="AX34" s="163">
        <f>INDEX(Næringsstoffinnhold!$G$106:$G$156,'Fjernes med planter'!AS34)*'Fjernes med planter'!AT34/100</f>
        <v>0</v>
      </c>
      <c r="AY34" s="163">
        <f>INDEX(Næringsstoffinnhold!$H$106:$H$156,'Fjernes med planter'!AS34)*'Fjernes med planter'!AT34/100</f>
        <v>0</v>
      </c>
      <c r="BA34" s="72"/>
      <c r="BB34" s="72"/>
      <c r="BC34" s="72"/>
      <c r="BD34" s="72"/>
      <c r="BE34" s="72"/>
      <c r="BF34" s="72"/>
      <c r="BG34" s="72"/>
      <c r="BH34" s="72"/>
      <c r="BI34" s="72"/>
    </row>
    <row r="35" spans="1:61" s="72" customFormat="1" ht="19.5" customHeight="1" thickBot="1" x14ac:dyDescent="0.25">
      <c r="A35" s="166">
        <v>49</v>
      </c>
      <c r="B35" s="49"/>
      <c r="C35" s="49"/>
      <c r="D35" s="32">
        <f t="shared" si="10"/>
        <v>0</v>
      </c>
      <c r="E35" s="49"/>
      <c r="F35" s="49"/>
      <c r="G35" s="32">
        <f t="shared" si="11"/>
        <v>0</v>
      </c>
      <c r="H35" s="49"/>
      <c r="I35" s="49"/>
      <c r="J35" s="32">
        <f t="shared" si="12"/>
        <v>0</v>
      </c>
      <c r="K35" s="50"/>
      <c r="L35" s="50"/>
      <c r="M35" s="104">
        <f t="shared" si="13"/>
        <v>0</v>
      </c>
      <c r="N35" s="51"/>
      <c r="O35" s="50"/>
      <c r="P35" s="104">
        <f t="shared" si="14"/>
        <v>0</v>
      </c>
      <c r="Q35" s="163">
        <f>INDEX(Næringsstoffinnhold!$B$106:$B$156,A35)</f>
        <v>49</v>
      </c>
      <c r="R35" s="5">
        <f t="shared" si="15"/>
        <v>0</v>
      </c>
      <c r="S35" s="163">
        <f>INDEX(Næringsstoffinnhold!$C$106:$C$156,'Fjernes med planter'!Q35)*'Fjernes med planter'!R35/100</f>
        <v>0</v>
      </c>
      <c r="T35" s="163">
        <f>INDEX(Næringsstoffinnhold!$D$106:$D$156,'Fjernes med planter'!Q35)*'Fjernes med planter'!R35/100</f>
        <v>0</v>
      </c>
      <c r="U35" s="163">
        <f>INDEX(Næringsstoffinnhold!$E$106:$E$156,'Fjernes med planter'!Q35)*'Fjernes med planter'!R35/100</f>
        <v>0</v>
      </c>
      <c r="V35" s="163">
        <f>INDEX(Næringsstoffinnhold!$G$106:$G$156,'Fjernes med planter'!Q35)*'Fjernes med planter'!R35/100</f>
        <v>0</v>
      </c>
      <c r="W35" s="163">
        <f>INDEX(Næringsstoffinnhold!$H$106:$H$156,'Fjernes med planter'!Q35)*'Fjernes med planter'!R35/100</f>
        <v>0</v>
      </c>
      <c r="X35" s="163">
        <f>INDEX(Næringsstoffinnhold!$B$106:$B$156,A35)</f>
        <v>49</v>
      </c>
      <c r="Y35" s="5">
        <f t="shared" si="16"/>
        <v>0</v>
      </c>
      <c r="Z35" s="163">
        <f>INDEX(Næringsstoffinnhold!$C$106:$C$156,'Fjernes med planter'!X35)*'Fjernes med planter'!Y35/100</f>
        <v>0</v>
      </c>
      <c r="AA35" s="163">
        <f>INDEX(Næringsstoffinnhold!$D$106:$D$156,'Fjernes med planter'!X35)*'Fjernes med planter'!Y35/100</f>
        <v>0</v>
      </c>
      <c r="AB35" s="163">
        <f>INDEX(Næringsstoffinnhold!$E$106:$E$156,'Fjernes med planter'!X35)*'Fjernes med planter'!Y35/100</f>
        <v>0</v>
      </c>
      <c r="AC35" s="163">
        <f>INDEX(Næringsstoffinnhold!$G$106:$G$156,'Fjernes med planter'!X35)*'Fjernes med planter'!Y35/100</f>
        <v>0</v>
      </c>
      <c r="AD35" s="163">
        <f>INDEX(Næringsstoffinnhold!$H$106:$H$156,'Fjernes med planter'!X35)*'Fjernes med planter'!Y35/100</f>
        <v>0</v>
      </c>
      <c r="AE35" s="163">
        <f>INDEX(Næringsstoffinnhold!$B$106:$B$156,A35)</f>
        <v>49</v>
      </c>
      <c r="AF35" s="5">
        <f t="shared" si="17"/>
        <v>0</v>
      </c>
      <c r="AG35" s="163">
        <f>INDEX(Næringsstoffinnhold!$C$106:$C$156,'Fjernes med planter'!AE35)*'Fjernes med planter'!AF35/100</f>
        <v>0</v>
      </c>
      <c r="AH35" s="163">
        <f>INDEX(Næringsstoffinnhold!$D$106:$D$156,'Fjernes med planter'!AE35)*'Fjernes med planter'!AF35/100</f>
        <v>0</v>
      </c>
      <c r="AI35" s="163">
        <f>INDEX(Næringsstoffinnhold!$E$106:$E$156,'Fjernes med planter'!AE35)*'Fjernes med planter'!AF35/100</f>
        <v>0</v>
      </c>
      <c r="AJ35" s="163">
        <f>INDEX(Næringsstoffinnhold!$G$106:$G$156,'Fjernes med planter'!AE35)*'Fjernes med planter'!AF35/100</f>
        <v>0</v>
      </c>
      <c r="AK35" s="163">
        <f>INDEX(Næringsstoffinnhold!$H$106:$H$156,'Fjernes med planter'!AE35)*'Fjernes med planter'!AF35/100</f>
        <v>0</v>
      </c>
      <c r="AL35" s="163">
        <f>INDEX(Næringsstoffinnhold!$B$106:$B$156,A35)</f>
        <v>49</v>
      </c>
      <c r="AM35" s="6">
        <f t="shared" si="18"/>
        <v>0</v>
      </c>
      <c r="AN35" s="163">
        <f>INDEX(Næringsstoffinnhold!$C$106:$C$156,'Fjernes med planter'!AL35)*'Fjernes med planter'!AM35/100</f>
        <v>0</v>
      </c>
      <c r="AO35" s="163">
        <f>INDEX(Næringsstoffinnhold!$D$106:$D$156,'Fjernes med planter'!AL35)*'Fjernes med planter'!AM35/100</f>
        <v>0</v>
      </c>
      <c r="AP35" s="163">
        <f>INDEX(Næringsstoffinnhold!$E$106:$E$156,'Fjernes med planter'!AL35)*'Fjernes med planter'!AM35/100</f>
        <v>0</v>
      </c>
      <c r="AQ35" s="163">
        <f>INDEX(Næringsstoffinnhold!$G$106:$G$156,'Fjernes med planter'!AL35)*'Fjernes med planter'!AM35/100</f>
        <v>0</v>
      </c>
      <c r="AR35" s="163">
        <f>INDEX(Næringsstoffinnhold!$H$106:$H$156,'Fjernes med planter'!AL35)*'Fjernes med planter'!AM35/100</f>
        <v>0</v>
      </c>
      <c r="AS35" s="165">
        <f>INDEX(Næringsstoffinnhold!$B$106:$B$156,A35)</f>
        <v>49</v>
      </c>
      <c r="AT35" s="6">
        <f t="shared" si="19"/>
        <v>0</v>
      </c>
      <c r="AU35" s="163">
        <f>INDEX(Næringsstoffinnhold!$C$106:$C$156,'Fjernes med planter'!AS35)*'Fjernes med planter'!AT35/100</f>
        <v>0</v>
      </c>
      <c r="AV35" s="163">
        <f>INDEX(Næringsstoffinnhold!$D$106:$D$156,'Fjernes med planter'!AS35)*'Fjernes med planter'!AT35/100</f>
        <v>0</v>
      </c>
      <c r="AW35" s="163">
        <f>INDEX(Næringsstoffinnhold!$E$106:$E$156,'Fjernes med planter'!AS35)*'Fjernes med planter'!AT35/100</f>
        <v>0</v>
      </c>
      <c r="AX35" s="163">
        <f>INDEX(Næringsstoffinnhold!$G$106:$G$156,'Fjernes med planter'!AS35)*'Fjernes med planter'!AT35/100</f>
        <v>0</v>
      </c>
      <c r="AY35" s="163">
        <f>INDEX(Næringsstoffinnhold!$H$106:$H$156,'Fjernes med planter'!AS35)*'Fjernes med planter'!AT35/100</f>
        <v>0</v>
      </c>
    </row>
    <row r="36" spans="1:61" s="72" customFormat="1" ht="19.5" customHeight="1" thickBot="1" x14ac:dyDescent="0.25">
      <c r="A36" s="166">
        <v>42</v>
      </c>
      <c r="B36" s="49"/>
      <c r="C36" s="49"/>
      <c r="D36" s="32">
        <f t="shared" si="10"/>
        <v>0</v>
      </c>
      <c r="E36" s="49"/>
      <c r="F36" s="49"/>
      <c r="G36" s="32">
        <f t="shared" si="11"/>
        <v>0</v>
      </c>
      <c r="H36" s="49"/>
      <c r="I36" s="49"/>
      <c r="J36" s="32">
        <f t="shared" si="12"/>
        <v>0</v>
      </c>
      <c r="K36" s="50"/>
      <c r="L36" s="50"/>
      <c r="M36" s="104">
        <f t="shared" si="13"/>
        <v>0</v>
      </c>
      <c r="N36" s="51"/>
      <c r="O36" s="50"/>
      <c r="P36" s="104">
        <f t="shared" si="14"/>
        <v>0</v>
      </c>
      <c r="Q36" s="163">
        <f>INDEX(Næringsstoffinnhold!$B$106:$B$156,A36)</f>
        <v>42</v>
      </c>
      <c r="R36" s="5">
        <f t="shared" si="15"/>
        <v>0</v>
      </c>
      <c r="S36" s="163">
        <f>INDEX(Næringsstoffinnhold!$C$106:$C$156,'Fjernes med planter'!Q36)*'Fjernes med planter'!R36/100</f>
        <v>0</v>
      </c>
      <c r="T36" s="163">
        <f>INDEX(Næringsstoffinnhold!$D$106:$D$156,'Fjernes med planter'!Q36)*'Fjernes med planter'!R36/100</f>
        <v>0</v>
      </c>
      <c r="U36" s="163">
        <f>INDEX(Næringsstoffinnhold!$E$106:$E$156,'Fjernes med planter'!Q36)*'Fjernes med planter'!R36/100</f>
        <v>0</v>
      </c>
      <c r="V36" s="163">
        <f>INDEX(Næringsstoffinnhold!$G$106:$G$156,'Fjernes med planter'!Q36)*'Fjernes med planter'!R36/100</f>
        <v>0</v>
      </c>
      <c r="W36" s="163">
        <f>INDEX(Næringsstoffinnhold!$H$106:$H$156,'Fjernes med planter'!Q36)*'Fjernes med planter'!R36/100</f>
        <v>0</v>
      </c>
      <c r="X36" s="163">
        <f>INDEX(Næringsstoffinnhold!$B$106:$B$156,A36)</f>
        <v>42</v>
      </c>
      <c r="Y36" s="5">
        <f t="shared" si="16"/>
        <v>0</v>
      </c>
      <c r="Z36" s="163">
        <f>INDEX(Næringsstoffinnhold!$C$106:$C$156,'Fjernes med planter'!X36)*'Fjernes med planter'!Y36/100</f>
        <v>0</v>
      </c>
      <c r="AA36" s="163">
        <f>INDEX(Næringsstoffinnhold!$D$106:$D$156,'Fjernes med planter'!X36)*'Fjernes med planter'!Y36/100</f>
        <v>0</v>
      </c>
      <c r="AB36" s="163">
        <f>INDEX(Næringsstoffinnhold!$E$106:$E$156,'Fjernes med planter'!X36)*'Fjernes med planter'!Y36/100</f>
        <v>0</v>
      </c>
      <c r="AC36" s="163">
        <f>INDEX(Næringsstoffinnhold!$G$106:$G$156,'Fjernes med planter'!X36)*'Fjernes med planter'!Y36/100</f>
        <v>0</v>
      </c>
      <c r="AD36" s="163">
        <f>INDEX(Næringsstoffinnhold!$H$106:$H$156,'Fjernes med planter'!X36)*'Fjernes med planter'!Y36/100</f>
        <v>0</v>
      </c>
      <c r="AE36" s="163">
        <f>INDEX(Næringsstoffinnhold!$B$106:$B$156,A36)</f>
        <v>42</v>
      </c>
      <c r="AF36" s="5">
        <f t="shared" si="17"/>
        <v>0</v>
      </c>
      <c r="AG36" s="163">
        <f>INDEX(Næringsstoffinnhold!$C$106:$C$156,'Fjernes med planter'!AE36)*'Fjernes med planter'!AF36/100</f>
        <v>0</v>
      </c>
      <c r="AH36" s="163">
        <f>INDEX(Næringsstoffinnhold!$D$106:$D$156,'Fjernes med planter'!AE36)*'Fjernes med planter'!AF36/100</f>
        <v>0</v>
      </c>
      <c r="AI36" s="163">
        <f>INDEX(Næringsstoffinnhold!$E$106:$E$156,'Fjernes med planter'!AE36)*'Fjernes med planter'!AF36/100</f>
        <v>0</v>
      </c>
      <c r="AJ36" s="163">
        <f>INDEX(Næringsstoffinnhold!$G$106:$G$156,'Fjernes med planter'!AE36)*'Fjernes med planter'!AF36/100</f>
        <v>0</v>
      </c>
      <c r="AK36" s="163">
        <f>INDEX(Næringsstoffinnhold!$H$106:$H$156,'Fjernes med planter'!AE36)*'Fjernes med planter'!AF36/100</f>
        <v>0</v>
      </c>
      <c r="AL36" s="163">
        <f>INDEX(Næringsstoffinnhold!$B$106:$B$156,A36)</f>
        <v>42</v>
      </c>
      <c r="AM36" s="6">
        <f t="shared" si="18"/>
        <v>0</v>
      </c>
      <c r="AN36" s="163">
        <f>INDEX(Næringsstoffinnhold!$C$106:$C$156,'Fjernes med planter'!AL36)*'Fjernes med planter'!AM36/100</f>
        <v>0</v>
      </c>
      <c r="AO36" s="163">
        <f>INDEX(Næringsstoffinnhold!$D$106:$D$156,'Fjernes med planter'!AL36)*'Fjernes med planter'!AM36/100</f>
        <v>0</v>
      </c>
      <c r="AP36" s="163">
        <f>INDEX(Næringsstoffinnhold!$E$106:$E$156,'Fjernes med planter'!AL36)*'Fjernes med planter'!AM36/100</f>
        <v>0</v>
      </c>
      <c r="AQ36" s="163">
        <f>INDEX(Næringsstoffinnhold!$G$106:$G$156,'Fjernes med planter'!AL36)*'Fjernes med planter'!AM36/100</f>
        <v>0</v>
      </c>
      <c r="AR36" s="163">
        <f>INDEX(Næringsstoffinnhold!$H$106:$H$156,'Fjernes med planter'!AL36)*'Fjernes med planter'!AM36/100</f>
        <v>0</v>
      </c>
      <c r="AS36" s="165">
        <f>INDEX(Næringsstoffinnhold!$B$106:$B$156,A36)</f>
        <v>42</v>
      </c>
      <c r="AT36" s="6">
        <f t="shared" si="19"/>
        <v>0</v>
      </c>
      <c r="AU36" s="163">
        <f>INDEX(Næringsstoffinnhold!$C$106:$C$156,'Fjernes med planter'!AS36)*'Fjernes med planter'!AT36/100</f>
        <v>0</v>
      </c>
      <c r="AV36" s="163">
        <f>INDEX(Næringsstoffinnhold!$D$106:$D$156,'Fjernes med planter'!AS36)*'Fjernes med planter'!AT36/100</f>
        <v>0</v>
      </c>
      <c r="AW36" s="163">
        <f>INDEX(Næringsstoffinnhold!$E$106:$E$156,'Fjernes med planter'!AS36)*'Fjernes med planter'!AT36/100</f>
        <v>0</v>
      </c>
      <c r="AX36" s="163">
        <f>INDEX(Næringsstoffinnhold!$G$106:$G$156,'Fjernes med planter'!AS36)*'Fjernes med planter'!AT36/100</f>
        <v>0</v>
      </c>
      <c r="AY36" s="163">
        <f>INDEX(Næringsstoffinnhold!$H$106:$H$156,'Fjernes med planter'!AS36)*'Fjernes med planter'!AT36/100</f>
        <v>0</v>
      </c>
    </row>
    <row r="37" spans="1:61" s="72" customFormat="1" ht="19.5" customHeight="1" thickBot="1" x14ac:dyDescent="0.25">
      <c r="A37" s="166">
        <v>29</v>
      </c>
      <c r="B37" s="49"/>
      <c r="C37" s="49"/>
      <c r="D37" s="32">
        <f t="shared" si="10"/>
        <v>0</v>
      </c>
      <c r="E37" s="49"/>
      <c r="F37" s="49"/>
      <c r="G37" s="32">
        <f t="shared" si="11"/>
        <v>0</v>
      </c>
      <c r="H37" s="49"/>
      <c r="I37" s="49"/>
      <c r="J37" s="32">
        <f t="shared" si="12"/>
        <v>0</v>
      </c>
      <c r="K37" s="50"/>
      <c r="L37" s="50"/>
      <c r="M37" s="104">
        <f t="shared" si="13"/>
        <v>0</v>
      </c>
      <c r="N37" s="51"/>
      <c r="O37" s="50"/>
      <c r="P37" s="104">
        <f t="shared" si="14"/>
        <v>0</v>
      </c>
      <c r="Q37" s="163">
        <f>INDEX(Næringsstoffinnhold!$B$106:$B$156,A37)</f>
        <v>29</v>
      </c>
      <c r="R37" s="5">
        <f t="shared" si="15"/>
        <v>0</v>
      </c>
      <c r="S37" s="163">
        <f>INDEX(Næringsstoffinnhold!$C$106:$C$156,'Fjernes med planter'!Q37)*'Fjernes med planter'!R37/100</f>
        <v>0</v>
      </c>
      <c r="T37" s="163">
        <f>INDEX(Næringsstoffinnhold!$D$106:$D$156,'Fjernes med planter'!Q37)*'Fjernes med planter'!R37/100</f>
        <v>0</v>
      </c>
      <c r="U37" s="163">
        <f>INDEX(Næringsstoffinnhold!$E$106:$E$156,'Fjernes med planter'!Q37)*'Fjernes med planter'!R37/100</f>
        <v>0</v>
      </c>
      <c r="V37" s="163">
        <f>INDEX(Næringsstoffinnhold!$G$106:$G$156,'Fjernes med planter'!Q37)*'Fjernes med planter'!R37/100</f>
        <v>0</v>
      </c>
      <c r="W37" s="163">
        <f>INDEX(Næringsstoffinnhold!$H$106:$H$156,'Fjernes med planter'!Q37)*'Fjernes med planter'!R37/100</f>
        <v>0</v>
      </c>
      <c r="X37" s="163">
        <f>INDEX(Næringsstoffinnhold!$B$106:$B$156,A37)</f>
        <v>29</v>
      </c>
      <c r="Y37" s="5">
        <f t="shared" si="16"/>
        <v>0</v>
      </c>
      <c r="Z37" s="163">
        <f>INDEX(Næringsstoffinnhold!$C$106:$C$156,'Fjernes med planter'!X37)*'Fjernes med planter'!Y37/100</f>
        <v>0</v>
      </c>
      <c r="AA37" s="163">
        <f>INDEX(Næringsstoffinnhold!$D$106:$D$156,'Fjernes med planter'!X37)*'Fjernes med planter'!Y37/100</f>
        <v>0</v>
      </c>
      <c r="AB37" s="163">
        <f>INDEX(Næringsstoffinnhold!$E$106:$E$156,'Fjernes med planter'!X37)*'Fjernes med planter'!Y37/100</f>
        <v>0</v>
      </c>
      <c r="AC37" s="163">
        <f>INDEX(Næringsstoffinnhold!$G$106:$G$156,'Fjernes med planter'!X37)*'Fjernes med planter'!Y37/100</f>
        <v>0</v>
      </c>
      <c r="AD37" s="163">
        <f>INDEX(Næringsstoffinnhold!$H$106:$H$156,'Fjernes med planter'!X37)*'Fjernes med planter'!Y37/100</f>
        <v>0</v>
      </c>
      <c r="AE37" s="163">
        <f>INDEX(Næringsstoffinnhold!$B$106:$B$156,A37)</f>
        <v>29</v>
      </c>
      <c r="AF37" s="5">
        <f t="shared" si="17"/>
        <v>0</v>
      </c>
      <c r="AG37" s="163">
        <f>INDEX(Næringsstoffinnhold!$C$106:$C$156,'Fjernes med planter'!AE37)*'Fjernes med planter'!AF37/100</f>
        <v>0</v>
      </c>
      <c r="AH37" s="163">
        <f>INDEX(Næringsstoffinnhold!$D$106:$D$156,'Fjernes med planter'!AE37)*'Fjernes med planter'!AF37/100</f>
        <v>0</v>
      </c>
      <c r="AI37" s="163">
        <f>INDEX(Næringsstoffinnhold!$E$106:$E$156,'Fjernes med planter'!AE37)*'Fjernes med planter'!AF37/100</f>
        <v>0</v>
      </c>
      <c r="AJ37" s="163">
        <f>INDEX(Næringsstoffinnhold!$G$106:$G$156,'Fjernes med planter'!AE37)*'Fjernes med planter'!AF37/100</f>
        <v>0</v>
      </c>
      <c r="AK37" s="163">
        <f>INDEX(Næringsstoffinnhold!$H$106:$H$156,'Fjernes med planter'!AE37)*'Fjernes med planter'!AF37/100</f>
        <v>0</v>
      </c>
      <c r="AL37" s="163">
        <f>INDEX(Næringsstoffinnhold!$B$106:$B$156,A37)</f>
        <v>29</v>
      </c>
      <c r="AM37" s="6">
        <f t="shared" si="18"/>
        <v>0</v>
      </c>
      <c r="AN37" s="163">
        <f>INDEX(Næringsstoffinnhold!$C$106:$C$156,'Fjernes med planter'!AL37)*'Fjernes med planter'!AM37/100</f>
        <v>0</v>
      </c>
      <c r="AO37" s="163">
        <f>INDEX(Næringsstoffinnhold!$D$106:$D$156,'Fjernes med planter'!AL37)*'Fjernes med planter'!AM37/100</f>
        <v>0</v>
      </c>
      <c r="AP37" s="163">
        <f>INDEX(Næringsstoffinnhold!$E$106:$E$156,'Fjernes med planter'!AL37)*'Fjernes med planter'!AM37/100</f>
        <v>0</v>
      </c>
      <c r="AQ37" s="163">
        <f>INDEX(Næringsstoffinnhold!$G$106:$G$156,'Fjernes med planter'!AL37)*'Fjernes med planter'!AM37/100</f>
        <v>0</v>
      </c>
      <c r="AR37" s="163">
        <f>INDEX(Næringsstoffinnhold!$H$106:$H$156,'Fjernes med planter'!AL37)*'Fjernes med planter'!AM37/100</f>
        <v>0</v>
      </c>
      <c r="AS37" s="165">
        <f>INDEX(Næringsstoffinnhold!$B$106:$B$156,A37)</f>
        <v>29</v>
      </c>
      <c r="AT37" s="6">
        <f t="shared" si="19"/>
        <v>0</v>
      </c>
      <c r="AU37" s="163">
        <f>INDEX(Næringsstoffinnhold!$C$106:$C$156,'Fjernes med planter'!AS37)*'Fjernes med planter'!AT37/100</f>
        <v>0</v>
      </c>
      <c r="AV37" s="163">
        <f>INDEX(Næringsstoffinnhold!$D$106:$D$156,'Fjernes med planter'!AS37)*'Fjernes med planter'!AT37/100</f>
        <v>0</v>
      </c>
      <c r="AW37" s="163">
        <f>INDEX(Næringsstoffinnhold!$E$106:$E$156,'Fjernes med planter'!AS37)*'Fjernes med planter'!AT37/100</f>
        <v>0</v>
      </c>
      <c r="AX37" s="163">
        <f>INDEX(Næringsstoffinnhold!$G$106:$G$156,'Fjernes med planter'!AS37)*'Fjernes med planter'!AT37/100</f>
        <v>0</v>
      </c>
      <c r="AY37" s="163">
        <f>INDEX(Næringsstoffinnhold!$H$106:$H$156,'Fjernes med planter'!AS37)*'Fjernes med planter'!AT37/100</f>
        <v>0</v>
      </c>
    </row>
    <row r="38" spans="1:61" s="72" customFormat="1" ht="19.5" customHeight="1" thickBot="1" x14ac:dyDescent="0.25">
      <c r="A38" s="166">
        <v>49</v>
      </c>
      <c r="B38" s="49"/>
      <c r="C38" s="49"/>
      <c r="D38" s="32">
        <f t="shared" si="10"/>
        <v>0</v>
      </c>
      <c r="E38" s="49"/>
      <c r="F38" s="49"/>
      <c r="G38" s="32">
        <f t="shared" si="11"/>
        <v>0</v>
      </c>
      <c r="H38" s="49"/>
      <c r="I38" s="49"/>
      <c r="J38" s="32">
        <f t="shared" si="12"/>
        <v>0</v>
      </c>
      <c r="K38" s="50"/>
      <c r="L38" s="50"/>
      <c r="M38" s="104">
        <f t="shared" si="13"/>
        <v>0</v>
      </c>
      <c r="N38" s="51"/>
      <c r="O38" s="50"/>
      <c r="P38" s="104">
        <f t="shared" si="14"/>
        <v>0</v>
      </c>
      <c r="Q38" s="163">
        <f>INDEX(Næringsstoffinnhold!$B$106:$B$156,A38)</f>
        <v>49</v>
      </c>
      <c r="R38" s="5">
        <f t="shared" si="15"/>
        <v>0</v>
      </c>
      <c r="S38" s="163">
        <f>INDEX(Næringsstoffinnhold!$C$106:$C$156,'Fjernes med planter'!Q38)*'Fjernes med planter'!R38/100</f>
        <v>0</v>
      </c>
      <c r="T38" s="163">
        <f>INDEX(Næringsstoffinnhold!$D$106:$D$156,'Fjernes med planter'!Q38)*'Fjernes med planter'!R38/100</f>
        <v>0</v>
      </c>
      <c r="U38" s="163">
        <f>INDEX(Næringsstoffinnhold!$E$106:$E$156,'Fjernes med planter'!Q38)*'Fjernes med planter'!R38/100</f>
        <v>0</v>
      </c>
      <c r="V38" s="163">
        <f>INDEX(Næringsstoffinnhold!$G$106:$G$156,'Fjernes med planter'!Q38)*'Fjernes med planter'!R38/100</f>
        <v>0</v>
      </c>
      <c r="W38" s="163">
        <f>INDEX(Næringsstoffinnhold!$H$106:$H$156,'Fjernes med planter'!Q38)*'Fjernes med planter'!R38/100</f>
        <v>0</v>
      </c>
      <c r="X38" s="163">
        <f>INDEX(Næringsstoffinnhold!$B$106:$B$156,A38)</f>
        <v>49</v>
      </c>
      <c r="Y38" s="5">
        <f t="shared" si="16"/>
        <v>0</v>
      </c>
      <c r="Z38" s="163">
        <f>INDEX(Næringsstoffinnhold!$C$106:$C$156,'Fjernes med planter'!X38)*'Fjernes med planter'!Y38/100</f>
        <v>0</v>
      </c>
      <c r="AA38" s="163">
        <f>INDEX(Næringsstoffinnhold!$D$106:$D$156,'Fjernes med planter'!X38)*'Fjernes med planter'!Y38/100</f>
        <v>0</v>
      </c>
      <c r="AB38" s="163">
        <f>INDEX(Næringsstoffinnhold!$E$106:$E$156,'Fjernes med planter'!X38)*'Fjernes med planter'!Y38/100</f>
        <v>0</v>
      </c>
      <c r="AC38" s="163">
        <f>INDEX(Næringsstoffinnhold!$G$106:$G$156,'Fjernes med planter'!X38)*'Fjernes med planter'!Y38/100</f>
        <v>0</v>
      </c>
      <c r="AD38" s="163">
        <f>INDEX(Næringsstoffinnhold!$H$106:$H$156,'Fjernes med planter'!X38)*'Fjernes med planter'!Y38/100</f>
        <v>0</v>
      </c>
      <c r="AE38" s="163">
        <f>INDEX(Næringsstoffinnhold!$B$106:$B$156,A38)</f>
        <v>49</v>
      </c>
      <c r="AF38" s="5">
        <f t="shared" si="17"/>
        <v>0</v>
      </c>
      <c r="AG38" s="163">
        <f>INDEX(Næringsstoffinnhold!$C$106:$C$156,'Fjernes med planter'!AE38)*'Fjernes med planter'!AF38/100</f>
        <v>0</v>
      </c>
      <c r="AH38" s="163">
        <f>INDEX(Næringsstoffinnhold!$D$106:$D$156,'Fjernes med planter'!AE38)*'Fjernes med planter'!AF38/100</f>
        <v>0</v>
      </c>
      <c r="AI38" s="163">
        <f>INDEX(Næringsstoffinnhold!$E$106:$E$156,'Fjernes med planter'!AE38)*'Fjernes med planter'!AF38/100</f>
        <v>0</v>
      </c>
      <c r="AJ38" s="163">
        <f>INDEX(Næringsstoffinnhold!$G$106:$G$156,'Fjernes med planter'!AE38)*'Fjernes med planter'!AF38/100</f>
        <v>0</v>
      </c>
      <c r="AK38" s="163">
        <f>INDEX(Næringsstoffinnhold!$H$106:$H$156,'Fjernes med planter'!AE38)*'Fjernes med planter'!AF38/100</f>
        <v>0</v>
      </c>
      <c r="AL38" s="163">
        <f>INDEX(Næringsstoffinnhold!$B$106:$B$156,A38)</f>
        <v>49</v>
      </c>
      <c r="AM38" s="6">
        <f t="shared" si="18"/>
        <v>0</v>
      </c>
      <c r="AN38" s="163">
        <f>INDEX(Næringsstoffinnhold!$C$106:$C$156,'Fjernes med planter'!AL38)*'Fjernes med planter'!AM38/100</f>
        <v>0</v>
      </c>
      <c r="AO38" s="163">
        <f>INDEX(Næringsstoffinnhold!$D$106:$D$156,'Fjernes med planter'!AL38)*'Fjernes med planter'!AM38/100</f>
        <v>0</v>
      </c>
      <c r="AP38" s="163">
        <f>INDEX(Næringsstoffinnhold!$E$106:$E$156,'Fjernes med planter'!AL38)*'Fjernes med planter'!AM38/100</f>
        <v>0</v>
      </c>
      <c r="AQ38" s="163">
        <f>INDEX(Næringsstoffinnhold!$G$106:$G$156,'Fjernes med planter'!AL38)*'Fjernes med planter'!AM38/100</f>
        <v>0</v>
      </c>
      <c r="AR38" s="163">
        <f>INDEX(Næringsstoffinnhold!$H$106:$H$156,'Fjernes med planter'!AL38)*'Fjernes med planter'!AM38/100</f>
        <v>0</v>
      </c>
      <c r="AS38" s="165">
        <f>INDEX(Næringsstoffinnhold!$B$106:$B$156,A38)</f>
        <v>49</v>
      </c>
      <c r="AT38" s="6">
        <f t="shared" si="19"/>
        <v>0</v>
      </c>
      <c r="AU38" s="163">
        <f>INDEX(Næringsstoffinnhold!$C$106:$C$156,'Fjernes med planter'!AS38)*'Fjernes med planter'!AT38/100</f>
        <v>0</v>
      </c>
      <c r="AV38" s="163">
        <f>INDEX(Næringsstoffinnhold!$D$106:$D$156,'Fjernes med planter'!AS38)*'Fjernes med planter'!AT38/100</f>
        <v>0</v>
      </c>
      <c r="AW38" s="163">
        <f>INDEX(Næringsstoffinnhold!$E$106:$E$156,'Fjernes med planter'!AS38)*'Fjernes med planter'!AT38/100</f>
        <v>0</v>
      </c>
      <c r="AX38" s="163">
        <f>INDEX(Næringsstoffinnhold!$G$106:$G$156,'Fjernes med planter'!AS38)*'Fjernes med planter'!AT38/100</f>
        <v>0</v>
      </c>
      <c r="AY38" s="163">
        <f>INDEX(Næringsstoffinnhold!$H$106:$H$156,'Fjernes med planter'!AS38)*'Fjernes med planter'!AT38/100</f>
        <v>0</v>
      </c>
    </row>
    <row r="39" spans="1:61" s="72" customFormat="1" ht="15" thickBot="1" x14ac:dyDescent="0.25"/>
    <row r="40" spans="1:61" ht="17.45" customHeight="1" x14ac:dyDescent="0.25">
      <c r="A40" s="72"/>
      <c r="B40" s="403" t="s">
        <v>178</v>
      </c>
      <c r="C40" s="403"/>
      <c r="D40" s="403"/>
      <c r="E40" s="403"/>
      <c r="F40" s="403"/>
      <c r="G40" s="403"/>
      <c r="H40" s="403"/>
      <c r="I40" s="403"/>
      <c r="J40" s="403"/>
      <c r="K40" s="403"/>
      <c r="L40" s="403"/>
      <c r="M40" s="403"/>
      <c r="N40" s="403"/>
      <c r="O40" s="78"/>
      <c r="P40" s="78"/>
      <c r="Q40" s="379">
        <f>'Grunnlegende informasjon'!$B$13</f>
        <v>0</v>
      </c>
      <c r="R40" s="380"/>
      <c r="S40" s="380"/>
      <c r="T40" s="380"/>
      <c r="U40" s="380"/>
      <c r="V40" s="380"/>
      <c r="W40" s="381"/>
      <c r="X40" s="331">
        <f>'Grunnlegende informasjon'!$B$14</f>
        <v>0</v>
      </c>
      <c r="Y40" s="331"/>
      <c r="Z40" s="331"/>
      <c r="AA40" s="331"/>
      <c r="AB40" s="331"/>
      <c r="AC40" s="331"/>
      <c r="AD40" s="332"/>
      <c r="AE40" s="382">
        <f>'Grunnlegende informasjon'!$B$15</f>
        <v>0</v>
      </c>
      <c r="AF40" s="383"/>
      <c r="AG40" s="383"/>
      <c r="AH40" s="383"/>
      <c r="AI40" s="383"/>
      <c r="AJ40" s="383"/>
      <c r="AK40" s="384"/>
      <c r="AL40" s="274">
        <f>'Grunnlegende informasjon'!$B$16</f>
        <v>0</v>
      </c>
      <c r="AM40" s="275"/>
      <c r="AN40" s="275"/>
      <c r="AO40" s="275"/>
      <c r="AP40" s="275"/>
      <c r="AQ40" s="275"/>
      <c r="AR40" s="276"/>
      <c r="AS40" s="312">
        <f>'Grunnlegende informasjon'!$B$17</f>
        <v>0</v>
      </c>
      <c r="AT40" s="313"/>
      <c r="AU40" s="313"/>
      <c r="AV40" s="313"/>
      <c r="AW40" s="313"/>
      <c r="AX40" s="313"/>
      <c r="AY40" s="314"/>
      <c r="BA40" s="72"/>
      <c r="BB40" s="72"/>
      <c r="BC40" s="72"/>
      <c r="BD40" s="72"/>
      <c r="BE40" s="72"/>
      <c r="BF40" s="72"/>
      <c r="BG40" s="72"/>
      <c r="BH40" s="72"/>
      <c r="BI40" s="72"/>
    </row>
    <row r="41" spans="1:61" ht="17.45" customHeight="1" x14ac:dyDescent="0.25">
      <c r="A41" s="72"/>
      <c r="B41" s="403"/>
      <c r="C41" s="403"/>
      <c r="D41" s="403"/>
      <c r="E41" s="403"/>
      <c r="F41" s="403"/>
      <c r="G41" s="403"/>
      <c r="H41" s="403"/>
      <c r="I41" s="403"/>
      <c r="J41" s="403"/>
      <c r="K41" s="403"/>
      <c r="L41" s="403"/>
      <c r="M41" s="403"/>
      <c r="N41" s="403"/>
      <c r="O41" s="78"/>
      <c r="P41" s="78"/>
      <c r="Q41" s="169"/>
      <c r="R41" s="359" t="s">
        <v>12</v>
      </c>
      <c r="S41" s="167" t="s">
        <v>2</v>
      </c>
      <c r="T41" s="23" t="s">
        <v>3</v>
      </c>
      <c r="U41" s="23" t="s">
        <v>4</v>
      </c>
      <c r="V41" s="23" t="s">
        <v>6</v>
      </c>
      <c r="W41" s="23" t="s">
        <v>7</v>
      </c>
      <c r="X41" s="376" t="s">
        <v>12</v>
      </c>
      <c r="Y41" s="376"/>
      <c r="Z41" s="24" t="s">
        <v>2</v>
      </c>
      <c r="AA41" s="24" t="s">
        <v>3</v>
      </c>
      <c r="AB41" s="24" t="s">
        <v>4</v>
      </c>
      <c r="AC41" s="24" t="s">
        <v>6</v>
      </c>
      <c r="AD41" s="24" t="s">
        <v>7</v>
      </c>
      <c r="AE41" s="361" t="s">
        <v>12</v>
      </c>
      <c r="AF41" s="361"/>
      <c r="AG41" s="25" t="s">
        <v>2</v>
      </c>
      <c r="AH41" s="25" t="s">
        <v>3</v>
      </c>
      <c r="AI41" s="25" t="s">
        <v>4</v>
      </c>
      <c r="AJ41" s="25" t="s">
        <v>6</v>
      </c>
      <c r="AK41" s="25" t="s">
        <v>7</v>
      </c>
      <c r="AL41" s="364" t="s">
        <v>12</v>
      </c>
      <c r="AM41" s="364"/>
      <c r="AN41" s="26" t="s">
        <v>2</v>
      </c>
      <c r="AO41" s="26" t="s">
        <v>3</v>
      </c>
      <c r="AP41" s="26" t="s">
        <v>4</v>
      </c>
      <c r="AQ41" s="26" t="s">
        <v>6</v>
      </c>
      <c r="AR41" s="26" t="s">
        <v>7</v>
      </c>
      <c r="AS41" s="367" t="s">
        <v>12</v>
      </c>
      <c r="AT41" s="367"/>
      <c r="AU41" s="120" t="s">
        <v>2</v>
      </c>
      <c r="AV41" s="120" t="s">
        <v>3</v>
      </c>
      <c r="AW41" s="120" t="s">
        <v>4</v>
      </c>
      <c r="AX41" s="120" t="s">
        <v>6</v>
      </c>
      <c r="AY41" s="120" t="s">
        <v>7</v>
      </c>
      <c r="BA41" s="72"/>
      <c r="BB41" s="72"/>
      <c r="BC41" s="72"/>
      <c r="BD41" s="72"/>
      <c r="BE41" s="72"/>
      <c r="BF41" s="72"/>
      <c r="BG41" s="72"/>
      <c r="BH41" s="72"/>
      <c r="BI41" s="72"/>
    </row>
    <row r="42" spans="1:61" ht="19.149999999999999" customHeight="1" thickBot="1" x14ac:dyDescent="0.25">
      <c r="A42" s="72"/>
      <c r="B42" s="403"/>
      <c r="C42" s="403"/>
      <c r="D42" s="403"/>
      <c r="E42" s="403"/>
      <c r="F42" s="403"/>
      <c r="G42" s="403"/>
      <c r="H42" s="403"/>
      <c r="I42" s="403"/>
      <c r="J42" s="403"/>
      <c r="K42" s="403"/>
      <c r="L42" s="403"/>
      <c r="M42" s="403"/>
      <c r="N42" s="403"/>
      <c r="O42" s="78"/>
      <c r="P42" s="78"/>
      <c r="Q42" s="170"/>
      <c r="R42" s="360"/>
      <c r="S42" s="192" t="s">
        <v>54</v>
      </c>
      <c r="T42" s="192" t="s">
        <v>54</v>
      </c>
      <c r="U42" s="192" t="s">
        <v>54</v>
      </c>
      <c r="V42" s="192" t="s">
        <v>54</v>
      </c>
      <c r="W42" s="192" t="s">
        <v>54</v>
      </c>
      <c r="X42" s="377"/>
      <c r="Y42" s="377"/>
      <c r="Z42" s="193" t="s">
        <v>54</v>
      </c>
      <c r="AA42" s="193" t="s">
        <v>54</v>
      </c>
      <c r="AB42" s="193" t="s">
        <v>54</v>
      </c>
      <c r="AC42" s="193" t="s">
        <v>54</v>
      </c>
      <c r="AD42" s="193" t="s">
        <v>54</v>
      </c>
      <c r="AE42" s="362"/>
      <c r="AF42" s="362"/>
      <c r="AG42" s="185" t="s">
        <v>54</v>
      </c>
      <c r="AH42" s="185" t="s">
        <v>54</v>
      </c>
      <c r="AI42" s="185" t="s">
        <v>54</v>
      </c>
      <c r="AJ42" s="185" t="s">
        <v>54</v>
      </c>
      <c r="AK42" s="185" t="s">
        <v>54</v>
      </c>
      <c r="AL42" s="365"/>
      <c r="AM42" s="365"/>
      <c r="AN42" s="188" t="s">
        <v>54</v>
      </c>
      <c r="AO42" s="188" t="s">
        <v>54</v>
      </c>
      <c r="AP42" s="188" t="s">
        <v>54</v>
      </c>
      <c r="AQ42" s="188" t="s">
        <v>54</v>
      </c>
      <c r="AR42" s="188" t="s">
        <v>54</v>
      </c>
      <c r="AS42" s="368"/>
      <c r="AT42" s="368"/>
      <c r="AU42" s="187" t="s">
        <v>54</v>
      </c>
      <c r="AV42" s="187" t="s">
        <v>54</v>
      </c>
      <c r="AW42" s="187" t="s">
        <v>54</v>
      </c>
      <c r="AX42" s="187" t="s">
        <v>54</v>
      </c>
      <c r="AY42" s="187" t="s">
        <v>54</v>
      </c>
      <c r="BA42" s="72"/>
      <c r="BB42" s="72"/>
      <c r="BC42" s="72"/>
      <c r="BD42" s="72"/>
      <c r="BE42" s="72"/>
      <c r="BF42" s="72"/>
      <c r="BG42" s="72"/>
      <c r="BH42" s="72"/>
      <c r="BI42" s="72"/>
    </row>
    <row r="43" spans="1:61" ht="18.600000000000001" customHeight="1" thickTop="1" thickBot="1" x14ac:dyDescent="0.3">
      <c r="A43" s="72"/>
      <c r="B43" s="403"/>
      <c r="C43" s="403"/>
      <c r="D43" s="403"/>
      <c r="E43" s="403"/>
      <c r="F43" s="403"/>
      <c r="G43" s="403"/>
      <c r="H43" s="403"/>
      <c r="I43" s="403"/>
      <c r="J43" s="403"/>
      <c r="K43" s="403"/>
      <c r="L43" s="403"/>
      <c r="M43" s="403"/>
      <c r="N43" s="403"/>
      <c r="O43" s="78"/>
      <c r="P43" s="385" t="s">
        <v>57</v>
      </c>
      <c r="Q43" s="386"/>
      <c r="R43" s="387"/>
      <c r="S43" s="171">
        <f>SUM(S8:S22)</f>
        <v>0</v>
      </c>
      <c r="T43" s="122">
        <f>SUM(T8:T22)</f>
        <v>0</v>
      </c>
      <c r="U43" s="171">
        <f t="shared" ref="U43:W43" si="20">SUM(U8:U22)</f>
        <v>0</v>
      </c>
      <c r="V43" s="122">
        <f t="shared" si="20"/>
        <v>0</v>
      </c>
      <c r="W43" s="171">
        <f t="shared" si="20"/>
        <v>0</v>
      </c>
      <c r="X43" s="377"/>
      <c r="Y43" s="377"/>
      <c r="Z43" s="74">
        <f t="shared" ref="Z43:AD43" si="21">SUM(Z8:Z22)</f>
        <v>0</v>
      </c>
      <c r="AA43" s="74">
        <f t="shared" si="21"/>
        <v>0</v>
      </c>
      <c r="AB43" s="74">
        <f t="shared" si="21"/>
        <v>0</v>
      </c>
      <c r="AC43" s="74">
        <f t="shared" si="21"/>
        <v>0</v>
      </c>
      <c r="AD43" s="74">
        <f t="shared" si="21"/>
        <v>0</v>
      </c>
      <c r="AE43" s="362"/>
      <c r="AF43" s="362"/>
      <c r="AG43" s="74">
        <f>SUM(AG8:AG22)</f>
        <v>0</v>
      </c>
      <c r="AH43" s="74">
        <f t="shared" ref="AH43:AK43" si="22">SUM(AH8:AH22)</f>
        <v>0</v>
      </c>
      <c r="AI43" s="74">
        <f t="shared" si="22"/>
        <v>0</v>
      </c>
      <c r="AJ43" s="74">
        <f t="shared" si="22"/>
        <v>0</v>
      </c>
      <c r="AK43" s="74">
        <f t="shared" si="22"/>
        <v>0</v>
      </c>
      <c r="AL43" s="365"/>
      <c r="AM43" s="365"/>
      <c r="AN43" s="74">
        <f>SUM(AN8:AN22)</f>
        <v>0</v>
      </c>
      <c r="AO43" s="74">
        <f t="shared" ref="AO43:AR43" si="23">SUM(AO8:AO22)</f>
        <v>0</v>
      </c>
      <c r="AP43" s="74">
        <f t="shared" si="23"/>
        <v>0</v>
      </c>
      <c r="AQ43" s="74">
        <f t="shared" si="23"/>
        <v>0</v>
      </c>
      <c r="AR43" s="74">
        <f t="shared" si="23"/>
        <v>0</v>
      </c>
      <c r="AS43" s="368"/>
      <c r="AT43" s="368"/>
      <c r="AU43" s="74">
        <f>SUM(AU8:AU22)</f>
        <v>0</v>
      </c>
      <c r="AV43" s="74">
        <f t="shared" ref="AV43:AY43" si="24">SUM(AV8:AV22)</f>
        <v>0</v>
      </c>
      <c r="AW43" s="74">
        <f t="shared" si="24"/>
        <v>0</v>
      </c>
      <c r="AX43" s="74">
        <f t="shared" si="24"/>
        <v>0</v>
      </c>
      <c r="AY43" s="74">
        <f t="shared" si="24"/>
        <v>0</v>
      </c>
      <c r="BA43" s="72"/>
      <c r="BB43" s="72"/>
      <c r="BC43" s="72"/>
      <c r="BD43" s="72"/>
      <c r="BE43" s="72"/>
      <c r="BF43" s="72"/>
      <c r="BG43" s="72"/>
      <c r="BH43" s="72"/>
      <c r="BI43" s="72"/>
    </row>
    <row r="44" spans="1:61" s="72" customFormat="1" ht="19.5" thickTop="1" thickBot="1" x14ac:dyDescent="0.3">
      <c r="P44" s="370" t="s">
        <v>149</v>
      </c>
      <c r="Q44" s="371"/>
      <c r="R44" s="372"/>
      <c r="S44" s="101">
        <f>SUM(S24:S38)</f>
        <v>0</v>
      </c>
      <c r="T44" s="74">
        <f t="shared" ref="T44:W44" si="25">SUM(T24:T38)</f>
        <v>0</v>
      </c>
      <c r="U44" s="74">
        <f t="shared" si="25"/>
        <v>0</v>
      </c>
      <c r="V44" s="74">
        <f t="shared" si="25"/>
        <v>0</v>
      </c>
      <c r="W44" s="74">
        <f t="shared" si="25"/>
        <v>0</v>
      </c>
      <c r="X44" s="377"/>
      <c r="Y44" s="377"/>
      <c r="Z44" s="74">
        <f>SUM(Z24:Z38)</f>
        <v>0</v>
      </c>
      <c r="AA44" s="74">
        <f t="shared" ref="AA44:AD44" si="26">SUM(AA24:AA38)</f>
        <v>0</v>
      </c>
      <c r="AB44" s="74">
        <f t="shared" si="26"/>
        <v>0</v>
      </c>
      <c r="AC44" s="74">
        <f t="shared" si="26"/>
        <v>0</v>
      </c>
      <c r="AD44" s="74">
        <f t="shared" si="26"/>
        <v>0</v>
      </c>
      <c r="AE44" s="362"/>
      <c r="AF44" s="362"/>
      <c r="AG44" s="74">
        <f>SUM(AG24:AG38)</f>
        <v>0</v>
      </c>
      <c r="AH44" s="74">
        <f t="shared" ref="AH44:AK44" si="27">SUM(AH24:AH38)</f>
        <v>0</v>
      </c>
      <c r="AI44" s="74">
        <f t="shared" si="27"/>
        <v>0</v>
      </c>
      <c r="AJ44" s="74">
        <f t="shared" si="27"/>
        <v>0</v>
      </c>
      <c r="AK44" s="74">
        <f t="shared" si="27"/>
        <v>0</v>
      </c>
      <c r="AL44" s="365"/>
      <c r="AM44" s="365"/>
      <c r="AN44" s="74">
        <f>SUM(AN24:AN38)</f>
        <v>0</v>
      </c>
      <c r="AO44" s="74">
        <f t="shared" ref="AO44:AR44" si="28">SUM(AO24:AO38)</f>
        <v>0</v>
      </c>
      <c r="AP44" s="74">
        <f t="shared" si="28"/>
        <v>0</v>
      </c>
      <c r="AQ44" s="74">
        <f t="shared" si="28"/>
        <v>0</v>
      </c>
      <c r="AR44" s="74">
        <f t="shared" si="28"/>
        <v>0</v>
      </c>
      <c r="AS44" s="368"/>
      <c r="AT44" s="368"/>
      <c r="AU44" s="74">
        <f>SUM(AU24:AU38)</f>
        <v>0</v>
      </c>
      <c r="AV44" s="74">
        <f t="shared" ref="AV44:AY44" si="29">SUM(AV24:AV38)</f>
        <v>0</v>
      </c>
      <c r="AW44" s="74">
        <f t="shared" si="29"/>
        <v>0</v>
      </c>
      <c r="AX44" s="74">
        <f t="shared" si="29"/>
        <v>0</v>
      </c>
      <c r="AY44" s="74">
        <f t="shared" si="29"/>
        <v>0</v>
      </c>
    </row>
    <row r="45" spans="1:61" s="72" customFormat="1" ht="34.5" customHeight="1" thickTop="1" thickBot="1" x14ac:dyDescent="0.3">
      <c r="P45" s="373" t="s">
        <v>179</v>
      </c>
      <c r="Q45" s="374"/>
      <c r="R45" s="375"/>
      <c r="S45" s="101">
        <f>SUM(S43:S44)</f>
        <v>0</v>
      </c>
      <c r="T45" s="74">
        <f t="shared" ref="T45:W45" si="30">SUM(T43:T44)</f>
        <v>0</v>
      </c>
      <c r="U45" s="74">
        <f t="shared" si="30"/>
        <v>0</v>
      </c>
      <c r="V45" s="74">
        <f t="shared" si="30"/>
        <v>0</v>
      </c>
      <c r="W45" s="74">
        <f t="shared" si="30"/>
        <v>0</v>
      </c>
      <c r="X45" s="378"/>
      <c r="Y45" s="378"/>
      <c r="Z45" s="74">
        <f>SUM(Z43:Z44)</f>
        <v>0</v>
      </c>
      <c r="AA45" s="74">
        <f t="shared" ref="AA45:AD45" si="31">SUM(AA43:AA44)</f>
        <v>0</v>
      </c>
      <c r="AB45" s="74">
        <f t="shared" si="31"/>
        <v>0</v>
      </c>
      <c r="AC45" s="74">
        <f t="shared" si="31"/>
        <v>0</v>
      </c>
      <c r="AD45" s="74">
        <f t="shared" si="31"/>
        <v>0</v>
      </c>
      <c r="AE45" s="363"/>
      <c r="AF45" s="363"/>
      <c r="AG45" s="74">
        <f>SUM(AG43:AG44)</f>
        <v>0</v>
      </c>
      <c r="AH45" s="74">
        <f t="shared" ref="AH45:AK45" si="32">SUM(AH43:AH44)</f>
        <v>0</v>
      </c>
      <c r="AI45" s="74">
        <f t="shared" si="32"/>
        <v>0</v>
      </c>
      <c r="AJ45" s="74">
        <f t="shared" si="32"/>
        <v>0</v>
      </c>
      <c r="AK45" s="74">
        <f t="shared" si="32"/>
        <v>0</v>
      </c>
      <c r="AL45" s="366"/>
      <c r="AM45" s="366"/>
      <c r="AN45" s="74">
        <f t="shared" ref="AN45:AQ45" si="33">SUM(AN43:AN44)</f>
        <v>0</v>
      </c>
      <c r="AO45" s="74">
        <f t="shared" si="33"/>
        <v>0</v>
      </c>
      <c r="AP45" s="74">
        <f t="shared" si="33"/>
        <v>0</v>
      </c>
      <c r="AQ45" s="74">
        <f t="shared" si="33"/>
        <v>0</v>
      </c>
      <c r="AR45" s="74">
        <f>SUM(AR43:AR44)</f>
        <v>0</v>
      </c>
      <c r="AS45" s="369"/>
      <c r="AT45" s="369"/>
      <c r="AU45" s="74">
        <f>SUM(AU43:AU44)</f>
        <v>0</v>
      </c>
      <c r="AV45" s="74">
        <f t="shared" ref="AV45:AY45" si="34">SUM(AV43:AV44)</f>
        <v>0</v>
      </c>
      <c r="AW45" s="74">
        <f t="shared" si="34"/>
        <v>0</v>
      </c>
      <c r="AX45" s="74">
        <f t="shared" si="34"/>
        <v>0</v>
      </c>
      <c r="AY45" s="74">
        <f t="shared" si="34"/>
        <v>0</v>
      </c>
    </row>
    <row r="46" spans="1:61" s="72" customFormat="1" ht="15" customHeight="1" thickTop="1" x14ac:dyDescent="0.2"/>
    <row r="47" spans="1:61" s="72" customFormat="1" ht="15" customHeight="1" x14ac:dyDescent="0.2"/>
    <row r="48" spans="1:61" s="72" customFormat="1" x14ac:dyDescent="0.2"/>
    <row r="49" spans="21:21" s="72" customFormat="1" x14ac:dyDescent="0.2"/>
    <row r="50" spans="21:21" s="72" customFormat="1" x14ac:dyDescent="0.2"/>
    <row r="51" spans="21:21" s="72" customFormat="1" x14ac:dyDescent="0.2"/>
    <row r="52" spans="21:21" s="72" customFormat="1" x14ac:dyDescent="0.2"/>
    <row r="53" spans="21:21" s="72" customFormat="1" x14ac:dyDescent="0.2"/>
    <row r="54" spans="21:21" s="72" customFormat="1" x14ac:dyDescent="0.2"/>
    <row r="55" spans="21:21" s="72" customFormat="1" x14ac:dyDescent="0.2">
      <c r="U55" s="168"/>
    </row>
    <row r="56" spans="21:21" s="72" customFormat="1" x14ac:dyDescent="0.2"/>
    <row r="57" spans="21:21" s="72" customFormat="1" x14ac:dyDescent="0.2"/>
    <row r="58" spans="21:21" s="72" customFormat="1" x14ac:dyDescent="0.2"/>
    <row r="59" spans="21:21" s="72" customFormat="1" x14ac:dyDescent="0.2"/>
    <row r="60" spans="21:21" s="72" customFormat="1" x14ac:dyDescent="0.2"/>
    <row r="61" spans="21:21" s="72" customFormat="1" x14ac:dyDescent="0.2"/>
    <row r="62" spans="21:21" s="72" customFormat="1" x14ac:dyDescent="0.2"/>
    <row r="63" spans="21:21" s="72" customFormat="1" x14ac:dyDescent="0.2"/>
    <row r="64" spans="21:21" s="72" customFormat="1" x14ac:dyDescent="0.2"/>
    <row r="65" s="72" customFormat="1" x14ac:dyDescent="0.2"/>
    <row r="66" s="72" customFormat="1" x14ac:dyDescent="0.2"/>
    <row r="67" s="72" customFormat="1" x14ac:dyDescent="0.2"/>
    <row r="68" s="72" customFormat="1" x14ac:dyDescent="0.2"/>
    <row r="69" s="72" customFormat="1" x14ac:dyDescent="0.2"/>
    <row r="70" s="72" customFormat="1" x14ac:dyDescent="0.2"/>
    <row r="71" s="72" customFormat="1" x14ac:dyDescent="0.2"/>
    <row r="72" s="72" customFormat="1" x14ac:dyDescent="0.2"/>
    <row r="73" s="72" customFormat="1" x14ac:dyDescent="0.2"/>
    <row r="74" s="72" customFormat="1" x14ac:dyDescent="0.2"/>
    <row r="75" s="72" customFormat="1" x14ac:dyDescent="0.2"/>
    <row r="76" s="72" customFormat="1" x14ac:dyDescent="0.2"/>
    <row r="77" s="72" customFormat="1" x14ac:dyDescent="0.2"/>
    <row r="78" s="72" customFormat="1" x14ac:dyDescent="0.2"/>
    <row r="79" s="72" customFormat="1" x14ac:dyDescent="0.2"/>
    <row r="80" s="72" customFormat="1" x14ac:dyDescent="0.2"/>
    <row r="81" s="72" customFormat="1" x14ac:dyDescent="0.2"/>
    <row r="82" s="72" customFormat="1" x14ac:dyDescent="0.2"/>
    <row r="83" s="72" customFormat="1" x14ac:dyDescent="0.2"/>
    <row r="84" s="72" customFormat="1" x14ac:dyDescent="0.2"/>
    <row r="85" s="72" customFormat="1" x14ac:dyDescent="0.2"/>
    <row r="86" s="72" customFormat="1" x14ac:dyDescent="0.2"/>
    <row r="87" s="72" customFormat="1" x14ac:dyDescent="0.2"/>
    <row r="88" s="72" customFormat="1" x14ac:dyDescent="0.2"/>
    <row r="89" s="72" customFormat="1" x14ac:dyDescent="0.2"/>
    <row r="90" s="72" customFormat="1" x14ac:dyDescent="0.2"/>
    <row r="91" s="72" customFormat="1" x14ac:dyDescent="0.2"/>
    <row r="92" s="72" customFormat="1" x14ac:dyDescent="0.2"/>
    <row r="93" s="72" customFormat="1" x14ac:dyDescent="0.2"/>
    <row r="94" s="72" customFormat="1" x14ac:dyDescent="0.2"/>
    <row r="95" s="72" customFormat="1" x14ac:dyDescent="0.2"/>
    <row r="96" s="72" customFormat="1" x14ac:dyDescent="0.2"/>
    <row r="97" s="72" customFormat="1" x14ac:dyDescent="0.2"/>
    <row r="98" s="72" customFormat="1" x14ac:dyDescent="0.2"/>
    <row r="99" s="72" customFormat="1" x14ac:dyDescent="0.2"/>
    <row r="100" s="72" customFormat="1" x14ac:dyDescent="0.2"/>
    <row r="101" s="72" customFormat="1" x14ac:dyDescent="0.2"/>
    <row r="102" s="72" customFormat="1" x14ac:dyDescent="0.2"/>
    <row r="103" s="72" customFormat="1" x14ac:dyDescent="0.2"/>
    <row r="104" s="72" customFormat="1" x14ac:dyDescent="0.2"/>
    <row r="105" s="72" customFormat="1" x14ac:dyDescent="0.2"/>
    <row r="106" s="72" customFormat="1" x14ac:dyDescent="0.2"/>
    <row r="107" s="72" customFormat="1" x14ac:dyDescent="0.2"/>
    <row r="108" s="72" customFormat="1" x14ac:dyDescent="0.2"/>
    <row r="109" s="72" customFormat="1" x14ac:dyDescent="0.2"/>
    <row r="110" s="72" customFormat="1" x14ac:dyDescent="0.2"/>
    <row r="111" s="72" customFormat="1" x14ac:dyDescent="0.2"/>
    <row r="112" s="72" customFormat="1" x14ac:dyDescent="0.2"/>
    <row r="113" spans="1:1" s="72" customFormat="1" x14ac:dyDescent="0.2"/>
    <row r="114" spans="1:1" s="72" customFormat="1" x14ac:dyDescent="0.2"/>
    <row r="115" spans="1:1" s="72" customFormat="1" x14ac:dyDescent="0.2"/>
    <row r="116" spans="1:1" s="72" customFormat="1" x14ac:dyDescent="0.2"/>
    <row r="117" spans="1:1" s="72" customFormat="1" x14ac:dyDescent="0.2"/>
    <row r="118" spans="1:1" s="72" customFormat="1" x14ac:dyDescent="0.2"/>
    <row r="119" spans="1:1" s="72" customFormat="1" x14ac:dyDescent="0.2"/>
    <row r="120" spans="1:1" s="72" customFormat="1" x14ac:dyDescent="0.2"/>
    <row r="124" spans="1:1" x14ac:dyDescent="0.2">
      <c r="A124" s="73">
        <v>50</v>
      </c>
    </row>
  </sheetData>
  <mergeCells count="39">
    <mergeCell ref="B40:N43"/>
    <mergeCell ref="A23:P23"/>
    <mergeCell ref="X5:AD5"/>
    <mergeCell ref="AS6:AS7"/>
    <mergeCell ref="AS5:AY5"/>
    <mergeCell ref="AT6:AT7"/>
    <mergeCell ref="AS40:AY40"/>
    <mergeCell ref="AF6:AF7"/>
    <mergeCell ref="X6:X7"/>
    <mergeCell ref="Y6:Y7"/>
    <mergeCell ref="AE6:AE7"/>
    <mergeCell ref="AE5:AK5"/>
    <mergeCell ref="AL6:AL7"/>
    <mergeCell ref="AM6:AM7"/>
    <mergeCell ref="AL5:AR5"/>
    <mergeCell ref="AL40:AR40"/>
    <mergeCell ref="Q40:W40"/>
    <mergeCell ref="AE40:AK40"/>
    <mergeCell ref="X40:AD40"/>
    <mergeCell ref="P43:R43"/>
    <mergeCell ref="A1:P1"/>
    <mergeCell ref="B4:P4"/>
    <mergeCell ref="A2:P3"/>
    <mergeCell ref="N5:P5"/>
    <mergeCell ref="Q6:Q7"/>
    <mergeCell ref="Q5:W5"/>
    <mergeCell ref="R6:R7"/>
    <mergeCell ref="B5:D5"/>
    <mergeCell ref="E5:G5"/>
    <mergeCell ref="H5:J5"/>
    <mergeCell ref="A4:A7"/>
    <mergeCell ref="K5:M5"/>
    <mergeCell ref="R41:R42"/>
    <mergeCell ref="AE41:AF45"/>
    <mergeCell ref="AL41:AM45"/>
    <mergeCell ref="AS41:AT45"/>
    <mergeCell ref="P44:R44"/>
    <mergeCell ref="P45:R45"/>
    <mergeCell ref="X41:Y45"/>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Drop Down 3">
              <controlPr defaultSize="0" autoLine="0" autoPict="0">
                <anchor moveWithCells="1">
                  <from>
                    <xdr:col>0</xdr:col>
                    <xdr:colOff>0</xdr:colOff>
                    <xdr:row>7</xdr:row>
                    <xdr:rowOff>9525</xdr:rowOff>
                  </from>
                  <to>
                    <xdr:col>1</xdr:col>
                    <xdr:colOff>0</xdr:colOff>
                    <xdr:row>8</xdr:row>
                    <xdr:rowOff>19050</xdr:rowOff>
                  </to>
                </anchor>
              </controlPr>
            </control>
          </mc:Choice>
        </mc:AlternateContent>
        <mc:AlternateContent xmlns:mc="http://schemas.openxmlformats.org/markup-compatibility/2006">
          <mc:Choice Requires="x14">
            <control shapeId="7177" r:id="rId5" name="Drop Down 9">
              <controlPr defaultSize="0" autoLine="0" autoPict="0">
                <anchor moveWithCells="1">
                  <from>
                    <xdr:col>0</xdr:col>
                    <xdr:colOff>0</xdr:colOff>
                    <xdr:row>8</xdr:row>
                    <xdr:rowOff>9525</xdr:rowOff>
                  </from>
                  <to>
                    <xdr:col>1</xdr:col>
                    <xdr:colOff>0</xdr:colOff>
                    <xdr:row>9</xdr:row>
                    <xdr:rowOff>0</xdr:rowOff>
                  </to>
                </anchor>
              </controlPr>
            </control>
          </mc:Choice>
        </mc:AlternateContent>
        <mc:AlternateContent xmlns:mc="http://schemas.openxmlformats.org/markup-compatibility/2006">
          <mc:Choice Requires="x14">
            <control shapeId="7180" r:id="rId6" name="Drop Down 12">
              <controlPr defaultSize="0" autoLine="0" autoPict="0">
                <anchor moveWithCells="1">
                  <from>
                    <xdr:col>0</xdr:col>
                    <xdr:colOff>0</xdr:colOff>
                    <xdr:row>9</xdr:row>
                    <xdr:rowOff>9525</xdr:rowOff>
                  </from>
                  <to>
                    <xdr:col>1</xdr:col>
                    <xdr:colOff>0</xdr:colOff>
                    <xdr:row>10</xdr:row>
                    <xdr:rowOff>0</xdr:rowOff>
                  </to>
                </anchor>
              </controlPr>
            </control>
          </mc:Choice>
        </mc:AlternateContent>
        <mc:AlternateContent xmlns:mc="http://schemas.openxmlformats.org/markup-compatibility/2006">
          <mc:Choice Requires="x14">
            <control shapeId="7181" r:id="rId7" name="Drop Down 13">
              <controlPr defaultSize="0" autoLine="0" autoPict="0">
                <anchor moveWithCells="1">
                  <from>
                    <xdr:col>0</xdr:col>
                    <xdr:colOff>0</xdr:colOff>
                    <xdr:row>10</xdr:row>
                    <xdr:rowOff>9525</xdr:rowOff>
                  </from>
                  <to>
                    <xdr:col>1</xdr:col>
                    <xdr:colOff>0</xdr:colOff>
                    <xdr:row>11</xdr:row>
                    <xdr:rowOff>0</xdr:rowOff>
                  </to>
                </anchor>
              </controlPr>
            </control>
          </mc:Choice>
        </mc:AlternateContent>
        <mc:AlternateContent xmlns:mc="http://schemas.openxmlformats.org/markup-compatibility/2006">
          <mc:Choice Requires="x14">
            <control shapeId="7182" r:id="rId8" name="Drop Down 14">
              <controlPr defaultSize="0" autoLine="0" autoPict="0">
                <anchor moveWithCells="1">
                  <from>
                    <xdr:col>0</xdr:col>
                    <xdr:colOff>0</xdr:colOff>
                    <xdr:row>11</xdr:row>
                    <xdr:rowOff>9525</xdr:rowOff>
                  </from>
                  <to>
                    <xdr:col>1</xdr:col>
                    <xdr:colOff>0</xdr:colOff>
                    <xdr:row>12</xdr:row>
                    <xdr:rowOff>0</xdr:rowOff>
                  </to>
                </anchor>
              </controlPr>
            </control>
          </mc:Choice>
        </mc:AlternateContent>
        <mc:AlternateContent xmlns:mc="http://schemas.openxmlformats.org/markup-compatibility/2006">
          <mc:Choice Requires="x14">
            <control shapeId="7183" r:id="rId9" name="Drop Down 15">
              <controlPr defaultSize="0" autoLine="0" autoPict="0">
                <anchor moveWithCells="1">
                  <from>
                    <xdr:col>0</xdr:col>
                    <xdr:colOff>0</xdr:colOff>
                    <xdr:row>12</xdr:row>
                    <xdr:rowOff>9525</xdr:rowOff>
                  </from>
                  <to>
                    <xdr:col>1</xdr:col>
                    <xdr:colOff>0</xdr:colOff>
                    <xdr:row>13</xdr:row>
                    <xdr:rowOff>0</xdr:rowOff>
                  </to>
                </anchor>
              </controlPr>
            </control>
          </mc:Choice>
        </mc:AlternateContent>
        <mc:AlternateContent xmlns:mc="http://schemas.openxmlformats.org/markup-compatibility/2006">
          <mc:Choice Requires="x14">
            <control shapeId="7184" r:id="rId10" name="Drop Down 16">
              <controlPr defaultSize="0" autoLine="0" autoPict="0">
                <anchor moveWithCells="1">
                  <from>
                    <xdr:col>0</xdr:col>
                    <xdr:colOff>0</xdr:colOff>
                    <xdr:row>13</xdr:row>
                    <xdr:rowOff>9525</xdr:rowOff>
                  </from>
                  <to>
                    <xdr:col>1</xdr:col>
                    <xdr:colOff>0</xdr:colOff>
                    <xdr:row>14</xdr:row>
                    <xdr:rowOff>0</xdr:rowOff>
                  </to>
                </anchor>
              </controlPr>
            </control>
          </mc:Choice>
        </mc:AlternateContent>
        <mc:AlternateContent xmlns:mc="http://schemas.openxmlformats.org/markup-compatibility/2006">
          <mc:Choice Requires="x14">
            <control shapeId="7185" r:id="rId11" name="Drop Down 17">
              <controlPr defaultSize="0" autoLine="0" autoPict="0">
                <anchor moveWithCells="1">
                  <from>
                    <xdr:col>0</xdr:col>
                    <xdr:colOff>0</xdr:colOff>
                    <xdr:row>14</xdr:row>
                    <xdr:rowOff>9525</xdr:rowOff>
                  </from>
                  <to>
                    <xdr:col>1</xdr:col>
                    <xdr:colOff>0</xdr:colOff>
                    <xdr:row>15</xdr:row>
                    <xdr:rowOff>0</xdr:rowOff>
                  </to>
                </anchor>
              </controlPr>
            </control>
          </mc:Choice>
        </mc:AlternateContent>
        <mc:AlternateContent xmlns:mc="http://schemas.openxmlformats.org/markup-compatibility/2006">
          <mc:Choice Requires="x14">
            <control shapeId="7186" r:id="rId12" name="Drop Down 18">
              <controlPr defaultSize="0" autoLine="0" autoPict="0">
                <anchor moveWithCells="1">
                  <from>
                    <xdr:col>0</xdr:col>
                    <xdr:colOff>0</xdr:colOff>
                    <xdr:row>15</xdr:row>
                    <xdr:rowOff>9525</xdr:rowOff>
                  </from>
                  <to>
                    <xdr:col>1</xdr:col>
                    <xdr:colOff>0</xdr:colOff>
                    <xdr:row>16</xdr:row>
                    <xdr:rowOff>0</xdr:rowOff>
                  </to>
                </anchor>
              </controlPr>
            </control>
          </mc:Choice>
        </mc:AlternateContent>
        <mc:AlternateContent xmlns:mc="http://schemas.openxmlformats.org/markup-compatibility/2006">
          <mc:Choice Requires="x14">
            <control shapeId="7187" r:id="rId13" name="Drop Down 19">
              <controlPr defaultSize="0" autoLine="0" autoPict="0">
                <anchor moveWithCells="1">
                  <from>
                    <xdr:col>0</xdr:col>
                    <xdr:colOff>0</xdr:colOff>
                    <xdr:row>16</xdr:row>
                    <xdr:rowOff>9525</xdr:rowOff>
                  </from>
                  <to>
                    <xdr:col>1</xdr:col>
                    <xdr:colOff>0</xdr:colOff>
                    <xdr:row>17</xdr:row>
                    <xdr:rowOff>0</xdr:rowOff>
                  </to>
                </anchor>
              </controlPr>
            </control>
          </mc:Choice>
        </mc:AlternateContent>
        <mc:AlternateContent xmlns:mc="http://schemas.openxmlformats.org/markup-compatibility/2006">
          <mc:Choice Requires="x14">
            <control shapeId="7188" r:id="rId14" name="Drop Down 20">
              <controlPr defaultSize="0" autoLine="0" autoPict="0">
                <anchor moveWithCells="1">
                  <from>
                    <xdr:col>0</xdr:col>
                    <xdr:colOff>0</xdr:colOff>
                    <xdr:row>17</xdr:row>
                    <xdr:rowOff>9525</xdr:rowOff>
                  </from>
                  <to>
                    <xdr:col>1</xdr:col>
                    <xdr:colOff>0</xdr:colOff>
                    <xdr:row>18</xdr:row>
                    <xdr:rowOff>0</xdr:rowOff>
                  </to>
                </anchor>
              </controlPr>
            </control>
          </mc:Choice>
        </mc:AlternateContent>
        <mc:AlternateContent xmlns:mc="http://schemas.openxmlformats.org/markup-compatibility/2006">
          <mc:Choice Requires="x14">
            <control shapeId="7189" r:id="rId15" name="Drop Down 21">
              <controlPr defaultSize="0" autoLine="0" autoPict="0">
                <anchor moveWithCells="1">
                  <from>
                    <xdr:col>0</xdr:col>
                    <xdr:colOff>0</xdr:colOff>
                    <xdr:row>18</xdr:row>
                    <xdr:rowOff>9525</xdr:rowOff>
                  </from>
                  <to>
                    <xdr:col>1</xdr:col>
                    <xdr:colOff>0</xdr:colOff>
                    <xdr:row>19</xdr:row>
                    <xdr:rowOff>0</xdr:rowOff>
                  </to>
                </anchor>
              </controlPr>
            </control>
          </mc:Choice>
        </mc:AlternateContent>
        <mc:AlternateContent xmlns:mc="http://schemas.openxmlformats.org/markup-compatibility/2006">
          <mc:Choice Requires="x14">
            <control shapeId="7190" r:id="rId16" name="Drop Down 22">
              <controlPr defaultSize="0" autoLine="0" autoPict="0">
                <anchor moveWithCells="1">
                  <from>
                    <xdr:col>0</xdr:col>
                    <xdr:colOff>0</xdr:colOff>
                    <xdr:row>19</xdr:row>
                    <xdr:rowOff>9525</xdr:rowOff>
                  </from>
                  <to>
                    <xdr:col>1</xdr:col>
                    <xdr:colOff>0</xdr:colOff>
                    <xdr:row>20</xdr:row>
                    <xdr:rowOff>0</xdr:rowOff>
                  </to>
                </anchor>
              </controlPr>
            </control>
          </mc:Choice>
        </mc:AlternateContent>
        <mc:AlternateContent xmlns:mc="http://schemas.openxmlformats.org/markup-compatibility/2006">
          <mc:Choice Requires="x14">
            <control shapeId="7191" r:id="rId17" name="Drop Down 23">
              <controlPr defaultSize="0" autoLine="0" autoPict="0">
                <anchor moveWithCells="1">
                  <from>
                    <xdr:col>0</xdr:col>
                    <xdr:colOff>0</xdr:colOff>
                    <xdr:row>20</xdr:row>
                    <xdr:rowOff>9525</xdr:rowOff>
                  </from>
                  <to>
                    <xdr:col>1</xdr:col>
                    <xdr:colOff>0</xdr:colOff>
                    <xdr:row>21</xdr:row>
                    <xdr:rowOff>0</xdr:rowOff>
                  </to>
                </anchor>
              </controlPr>
            </control>
          </mc:Choice>
        </mc:AlternateContent>
        <mc:AlternateContent xmlns:mc="http://schemas.openxmlformats.org/markup-compatibility/2006">
          <mc:Choice Requires="x14">
            <control shapeId="7192" r:id="rId18" name="Drop Down 24">
              <controlPr defaultSize="0" autoLine="0" autoPict="0">
                <anchor moveWithCells="1">
                  <from>
                    <xdr:col>0</xdr:col>
                    <xdr:colOff>0</xdr:colOff>
                    <xdr:row>21</xdr:row>
                    <xdr:rowOff>9525</xdr:rowOff>
                  </from>
                  <to>
                    <xdr:col>1</xdr:col>
                    <xdr:colOff>0</xdr:colOff>
                    <xdr:row>22</xdr:row>
                    <xdr:rowOff>0</xdr:rowOff>
                  </to>
                </anchor>
              </controlPr>
            </control>
          </mc:Choice>
        </mc:AlternateContent>
        <mc:AlternateContent xmlns:mc="http://schemas.openxmlformats.org/markup-compatibility/2006">
          <mc:Choice Requires="x14">
            <control shapeId="7193" r:id="rId19" name="Drop Down 25">
              <controlPr defaultSize="0" autoLine="0" autoPict="0">
                <anchor moveWithCells="1">
                  <from>
                    <xdr:col>0</xdr:col>
                    <xdr:colOff>0</xdr:colOff>
                    <xdr:row>23</xdr:row>
                    <xdr:rowOff>9525</xdr:rowOff>
                  </from>
                  <to>
                    <xdr:col>1</xdr:col>
                    <xdr:colOff>0</xdr:colOff>
                    <xdr:row>24</xdr:row>
                    <xdr:rowOff>0</xdr:rowOff>
                  </to>
                </anchor>
              </controlPr>
            </control>
          </mc:Choice>
        </mc:AlternateContent>
        <mc:AlternateContent xmlns:mc="http://schemas.openxmlformats.org/markup-compatibility/2006">
          <mc:Choice Requires="x14">
            <control shapeId="7194" r:id="rId20" name="Drop Down 26">
              <controlPr defaultSize="0" autoLine="0" autoPict="0">
                <anchor moveWithCells="1">
                  <from>
                    <xdr:col>0</xdr:col>
                    <xdr:colOff>0</xdr:colOff>
                    <xdr:row>24</xdr:row>
                    <xdr:rowOff>9525</xdr:rowOff>
                  </from>
                  <to>
                    <xdr:col>1</xdr:col>
                    <xdr:colOff>0</xdr:colOff>
                    <xdr:row>25</xdr:row>
                    <xdr:rowOff>0</xdr:rowOff>
                  </to>
                </anchor>
              </controlPr>
            </control>
          </mc:Choice>
        </mc:AlternateContent>
        <mc:AlternateContent xmlns:mc="http://schemas.openxmlformats.org/markup-compatibility/2006">
          <mc:Choice Requires="x14">
            <control shapeId="7195" r:id="rId21" name="Drop Down 27">
              <controlPr defaultSize="0" autoLine="0" autoPict="0">
                <anchor moveWithCells="1">
                  <from>
                    <xdr:col>0</xdr:col>
                    <xdr:colOff>0</xdr:colOff>
                    <xdr:row>25</xdr:row>
                    <xdr:rowOff>9525</xdr:rowOff>
                  </from>
                  <to>
                    <xdr:col>1</xdr:col>
                    <xdr:colOff>0</xdr:colOff>
                    <xdr:row>26</xdr:row>
                    <xdr:rowOff>0</xdr:rowOff>
                  </to>
                </anchor>
              </controlPr>
            </control>
          </mc:Choice>
        </mc:AlternateContent>
        <mc:AlternateContent xmlns:mc="http://schemas.openxmlformats.org/markup-compatibility/2006">
          <mc:Choice Requires="x14">
            <control shapeId="7196" r:id="rId22" name="Drop Down 28">
              <controlPr defaultSize="0" autoLine="0" autoPict="0">
                <anchor moveWithCells="1">
                  <from>
                    <xdr:col>0</xdr:col>
                    <xdr:colOff>0</xdr:colOff>
                    <xdr:row>26</xdr:row>
                    <xdr:rowOff>9525</xdr:rowOff>
                  </from>
                  <to>
                    <xdr:col>1</xdr:col>
                    <xdr:colOff>0</xdr:colOff>
                    <xdr:row>27</xdr:row>
                    <xdr:rowOff>0</xdr:rowOff>
                  </to>
                </anchor>
              </controlPr>
            </control>
          </mc:Choice>
        </mc:AlternateContent>
        <mc:AlternateContent xmlns:mc="http://schemas.openxmlformats.org/markup-compatibility/2006">
          <mc:Choice Requires="x14">
            <control shapeId="7197" r:id="rId23" name="Drop Down 29">
              <controlPr defaultSize="0" autoLine="0" autoPict="0">
                <anchor moveWithCells="1">
                  <from>
                    <xdr:col>0</xdr:col>
                    <xdr:colOff>0</xdr:colOff>
                    <xdr:row>27</xdr:row>
                    <xdr:rowOff>9525</xdr:rowOff>
                  </from>
                  <to>
                    <xdr:col>1</xdr:col>
                    <xdr:colOff>0</xdr:colOff>
                    <xdr:row>28</xdr:row>
                    <xdr:rowOff>0</xdr:rowOff>
                  </to>
                </anchor>
              </controlPr>
            </control>
          </mc:Choice>
        </mc:AlternateContent>
        <mc:AlternateContent xmlns:mc="http://schemas.openxmlformats.org/markup-compatibility/2006">
          <mc:Choice Requires="x14">
            <control shapeId="7198" r:id="rId24" name="Drop Down 30">
              <controlPr defaultSize="0" autoLine="0" autoPict="0">
                <anchor moveWithCells="1">
                  <from>
                    <xdr:col>0</xdr:col>
                    <xdr:colOff>0</xdr:colOff>
                    <xdr:row>28</xdr:row>
                    <xdr:rowOff>9525</xdr:rowOff>
                  </from>
                  <to>
                    <xdr:col>1</xdr:col>
                    <xdr:colOff>0</xdr:colOff>
                    <xdr:row>29</xdr:row>
                    <xdr:rowOff>0</xdr:rowOff>
                  </to>
                </anchor>
              </controlPr>
            </control>
          </mc:Choice>
        </mc:AlternateContent>
        <mc:AlternateContent xmlns:mc="http://schemas.openxmlformats.org/markup-compatibility/2006">
          <mc:Choice Requires="x14">
            <control shapeId="7199" r:id="rId25" name="Drop Down 31">
              <controlPr defaultSize="0" autoLine="0" autoPict="0">
                <anchor moveWithCells="1">
                  <from>
                    <xdr:col>0</xdr:col>
                    <xdr:colOff>0</xdr:colOff>
                    <xdr:row>29</xdr:row>
                    <xdr:rowOff>9525</xdr:rowOff>
                  </from>
                  <to>
                    <xdr:col>1</xdr:col>
                    <xdr:colOff>0</xdr:colOff>
                    <xdr:row>30</xdr:row>
                    <xdr:rowOff>0</xdr:rowOff>
                  </to>
                </anchor>
              </controlPr>
            </control>
          </mc:Choice>
        </mc:AlternateContent>
        <mc:AlternateContent xmlns:mc="http://schemas.openxmlformats.org/markup-compatibility/2006">
          <mc:Choice Requires="x14">
            <control shapeId="7200" r:id="rId26" name="Drop Down 32">
              <controlPr defaultSize="0" autoLine="0" autoPict="0">
                <anchor moveWithCells="1">
                  <from>
                    <xdr:col>0</xdr:col>
                    <xdr:colOff>0</xdr:colOff>
                    <xdr:row>30</xdr:row>
                    <xdr:rowOff>9525</xdr:rowOff>
                  </from>
                  <to>
                    <xdr:col>1</xdr:col>
                    <xdr:colOff>0</xdr:colOff>
                    <xdr:row>31</xdr:row>
                    <xdr:rowOff>0</xdr:rowOff>
                  </to>
                </anchor>
              </controlPr>
            </control>
          </mc:Choice>
        </mc:AlternateContent>
        <mc:AlternateContent xmlns:mc="http://schemas.openxmlformats.org/markup-compatibility/2006">
          <mc:Choice Requires="x14">
            <control shapeId="7201" r:id="rId27" name="Drop Down 33">
              <controlPr defaultSize="0" autoLine="0" autoPict="0">
                <anchor moveWithCells="1">
                  <from>
                    <xdr:col>0</xdr:col>
                    <xdr:colOff>0</xdr:colOff>
                    <xdr:row>31</xdr:row>
                    <xdr:rowOff>9525</xdr:rowOff>
                  </from>
                  <to>
                    <xdr:col>1</xdr:col>
                    <xdr:colOff>0</xdr:colOff>
                    <xdr:row>32</xdr:row>
                    <xdr:rowOff>0</xdr:rowOff>
                  </to>
                </anchor>
              </controlPr>
            </control>
          </mc:Choice>
        </mc:AlternateContent>
        <mc:AlternateContent xmlns:mc="http://schemas.openxmlformats.org/markup-compatibility/2006">
          <mc:Choice Requires="x14">
            <control shapeId="7202" r:id="rId28" name="Drop Down 34">
              <controlPr defaultSize="0" autoLine="0" autoPict="0">
                <anchor moveWithCells="1">
                  <from>
                    <xdr:col>0</xdr:col>
                    <xdr:colOff>0</xdr:colOff>
                    <xdr:row>32</xdr:row>
                    <xdr:rowOff>9525</xdr:rowOff>
                  </from>
                  <to>
                    <xdr:col>1</xdr:col>
                    <xdr:colOff>0</xdr:colOff>
                    <xdr:row>33</xdr:row>
                    <xdr:rowOff>0</xdr:rowOff>
                  </to>
                </anchor>
              </controlPr>
            </control>
          </mc:Choice>
        </mc:AlternateContent>
        <mc:AlternateContent xmlns:mc="http://schemas.openxmlformats.org/markup-compatibility/2006">
          <mc:Choice Requires="x14">
            <control shapeId="7203" r:id="rId29" name="Drop Down 35">
              <controlPr defaultSize="0" autoLine="0" autoPict="0">
                <anchor moveWithCells="1">
                  <from>
                    <xdr:col>0</xdr:col>
                    <xdr:colOff>0</xdr:colOff>
                    <xdr:row>33</xdr:row>
                    <xdr:rowOff>9525</xdr:rowOff>
                  </from>
                  <to>
                    <xdr:col>1</xdr:col>
                    <xdr:colOff>0</xdr:colOff>
                    <xdr:row>34</xdr:row>
                    <xdr:rowOff>0</xdr:rowOff>
                  </to>
                </anchor>
              </controlPr>
            </control>
          </mc:Choice>
        </mc:AlternateContent>
        <mc:AlternateContent xmlns:mc="http://schemas.openxmlformats.org/markup-compatibility/2006">
          <mc:Choice Requires="x14">
            <control shapeId="7204" r:id="rId30" name="Drop Down 36">
              <controlPr defaultSize="0" autoLine="0" autoPict="0">
                <anchor moveWithCells="1">
                  <from>
                    <xdr:col>0</xdr:col>
                    <xdr:colOff>0</xdr:colOff>
                    <xdr:row>34</xdr:row>
                    <xdr:rowOff>9525</xdr:rowOff>
                  </from>
                  <to>
                    <xdr:col>1</xdr:col>
                    <xdr:colOff>0</xdr:colOff>
                    <xdr:row>35</xdr:row>
                    <xdr:rowOff>0</xdr:rowOff>
                  </to>
                </anchor>
              </controlPr>
            </control>
          </mc:Choice>
        </mc:AlternateContent>
        <mc:AlternateContent xmlns:mc="http://schemas.openxmlformats.org/markup-compatibility/2006">
          <mc:Choice Requires="x14">
            <control shapeId="7210" r:id="rId31" name="Drop Down 42">
              <controlPr defaultSize="0" autoLine="0" autoPict="0">
                <anchor moveWithCells="1">
                  <from>
                    <xdr:col>0</xdr:col>
                    <xdr:colOff>0</xdr:colOff>
                    <xdr:row>36</xdr:row>
                    <xdr:rowOff>9525</xdr:rowOff>
                  </from>
                  <to>
                    <xdr:col>1</xdr:col>
                    <xdr:colOff>0</xdr:colOff>
                    <xdr:row>37</xdr:row>
                    <xdr:rowOff>0</xdr:rowOff>
                  </to>
                </anchor>
              </controlPr>
            </control>
          </mc:Choice>
        </mc:AlternateContent>
        <mc:AlternateContent xmlns:mc="http://schemas.openxmlformats.org/markup-compatibility/2006">
          <mc:Choice Requires="x14">
            <control shapeId="7211" r:id="rId32" name="Drop Down 43">
              <controlPr defaultSize="0" autoLine="0" autoPict="0">
                <anchor moveWithCells="1">
                  <from>
                    <xdr:col>0</xdr:col>
                    <xdr:colOff>0</xdr:colOff>
                    <xdr:row>35</xdr:row>
                    <xdr:rowOff>9525</xdr:rowOff>
                  </from>
                  <to>
                    <xdr:col>1</xdr:col>
                    <xdr:colOff>0</xdr:colOff>
                    <xdr:row>36</xdr:row>
                    <xdr:rowOff>0</xdr:rowOff>
                  </to>
                </anchor>
              </controlPr>
            </control>
          </mc:Choice>
        </mc:AlternateContent>
        <mc:AlternateContent xmlns:mc="http://schemas.openxmlformats.org/markup-compatibility/2006">
          <mc:Choice Requires="x14">
            <control shapeId="7212" r:id="rId33" name="Drop Down 44">
              <controlPr defaultSize="0" autoLine="0" autoPict="0">
                <anchor moveWithCells="1">
                  <from>
                    <xdr:col>0</xdr:col>
                    <xdr:colOff>0</xdr:colOff>
                    <xdr:row>37</xdr:row>
                    <xdr:rowOff>9525</xdr:rowOff>
                  </from>
                  <to>
                    <xdr:col>1</xdr:col>
                    <xdr:colOff>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B378"/>
  <sheetViews>
    <sheetView tabSelected="1" zoomScale="112" zoomScaleNormal="112" workbookViewId="0">
      <selection activeCell="W4" sqref="W4"/>
    </sheetView>
  </sheetViews>
  <sheetFormatPr baseColWidth="10" defaultColWidth="10.85546875" defaultRowHeight="15" x14ac:dyDescent="0.25"/>
  <cols>
    <col min="1" max="5" width="12.7109375" customWidth="1"/>
    <col min="6" max="10" width="12.7109375" style="30" customWidth="1"/>
    <col min="11" max="11" width="9.42578125" style="41" customWidth="1"/>
    <col min="12" max="12" width="0.140625" style="41" customWidth="1"/>
    <col min="13" max="23" width="8.28515625" style="30" customWidth="1"/>
    <col min="24" max="28" width="10.85546875" style="30"/>
  </cols>
  <sheetData>
    <row r="1" spans="1:28" ht="24" customHeight="1" thickBot="1" x14ac:dyDescent="0.4">
      <c r="A1" s="173" t="s">
        <v>55</v>
      </c>
      <c r="B1" s="174"/>
      <c r="C1" s="174"/>
      <c r="D1" s="174"/>
      <c r="E1" s="174"/>
      <c r="F1" s="174"/>
      <c r="G1" s="174"/>
      <c r="H1" s="174"/>
      <c r="I1" s="174"/>
      <c r="J1" s="174"/>
      <c r="K1" s="174"/>
      <c r="L1" s="174"/>
      <c r="M1" s="174"/>
      <c r="N1" s="430" t="s">
        <v>227</v>
      </c>
      <c r="O1" s="431"/>
      <c r="P1" s="431"/>
      <c r="Q1" s="431"/>
      <c r="R1" s="431"/>
      <c r="S1" s="431"/>
      <c r="T1" s="432"/>
      <c r="U1" s="108"/>
      <c r="V1" s="108"/>
      <c r="W1" s="109"/>
    </row>
    <row r="2" spans="1:28" ht="20.25" x14ac:dyDescent="0.3">
      <c r="A2" s="64" t="s">
        <v>89</v>
      </c>
      <c r="B2" s="108"/>
      <c r="C2" s="108"/>
      <c r="D2" s="108"/>
      <c r="E2" s="109"/>
      <c r="F2" s="95" t="s">
        <v>84</v>
      </c>
      <c r="G2" s="27"/>
      <c r="H2" s="27"/>
      <c r="I2" s="27"/>
      <c r="J2" s="27"/>
      <c r="K2" s="27"/>
      <c r="L2" s="27"/>
      <c r="M2" s="27"/>
      <c r="N2" s="433"/>
      <c r="O2" s="434"/>
      <c r="P2" s="434"/>
      <c r="Q2" s="434"/>
      <c r="R2" s="434"/>
      <c r="S2" s="434"/>
      <c r="T2" s="435"/>
      <c r="U2" s="27"/>
      <c r="V2" s="27"/>
      <c r="W2" s="28"/>
    </row>
    <row r="3" spans="1:28" s="27" customFormat="1" ht="20.25" x14ac:dyDescent="0.3">
      <c r="A3" s="110"/>
      <c r="E3" s="28"/>
      <c r="F3" s="107" t="s">
        <v>66</v>
      </c>
      <c r="G3" s="95"/>
      <c r="H3" s="95"/>
      <c r="I3" s="95" t="s">
        <v>88</v>
      </c>
      <c r="J3" s="175"/>
      <c r="N3" s="433"/>
      <c r="O3" s="434"/>
      <c r="P3" s="434"/>
      <c r="Q3" s="434"/>
      <c r="R3" s="434"/>
      <c r="S3" s="434"/>
      <c r="T3" s="435"/>
      <c r="W3" s="28"/>
      <c r="X3" s="30"/>
      <c r="Y3" s="30"/>
      <c r="Z3" s="30"/>
      <c r="AA3" s="30"/>
      <c r="AB3" s="30"/>
    </row>
    <row r="4" spans="1:28" ht="18" x14ac:dyDescent="0.25">
      <c r="A4" s="112"/>
      <c r="B4" s="91"/>
      <c r="C4" s="91"/>
      <c r="D4" s="91"/>
      <c r="E4" s="111"/>
      <c r="F4" s="135">
        <f>'Grunnlegende informasjon'!$B$13</f>
        <v>0</v>
      </c>
      <c r="G4" s="197">
        <f>Vekstkalender!$B$5</f>
        <v>0</v>
      </c>
      <c r="H4" s="91"/>
      <c r="I4" s="197">
        <f>Vekstkalender!$B$10</f>
        <v>0</v>
      </c>
      <c r="J4" s="91"/>
      <c r="K4" s="27"/>
      <c r="L4" s="27"/>
      <c r="M4" s="27"/>
      <c r="N4" s="433"/>
      <c r="O4" s="434"/>
      <c r="P4" s="434"/>
      <c r="Q4" s="434"/>
      <c r="R4" s="434"/>
      <c r="S4" s="434"/>
      <c r="T4" s="435"/>
      <c r="U4" s="27"/>
      <c r="V4" s="27"/>
      <c r="W4" s="28"/>
    </row>
    <row r="5" spans="1:28" ht="18" x14ac:dyDescent="0.25">
      <c r="A5" s="112"/>
      <c r="B5" s="91"/>
      <c r="C5" s="91"/>
      <c r="D5" s="91"/>
      <c r="E5" s="111"/>
      <c r="F5" s="135">
        <f>'Grunnlegende informasjon'!$B$14</f>
        <v>0</v>
      </c>
      <c r="G5" s="197">
        <f>Vekstkalender!$B$6</f>
        <v>0</v>
      </c>
      <c r="H5" s="91"/>
      <c r="I5" s="91"/>
      <c r="J5" s="91"/>
      <c r="K5" s="27"/>
      <c r="L5" s="27"/>
      <c r="M5" s="27"/>
      <c r="N5" s="433"/>
      <c r="O5" s="434"/>
      <c r="P5" s="434"/>
      <c r="Q5" s="434"/>
      <c r="R5" s="434"/>
      <c r="S5" s="434"/>
      <c r="T5" s="435"/>
      <c r="U5" s="27"/>
      <c r="V5" s="27"/>
      <c r="W5" s="28"/>
    </row>
    <row r="6" spans="1:28" ht="18" x14ac:dyDescent="0.25">
      <c r="A6" s="112"/>
      <c r="B6" s="91"/>
      <c r="C6" s="91"/>
      <c r="D6" s="91"/>
      <c r="E6" s="111"/>
      <c r="F6" s="135">
        <f>'Grunnlegende informasjon'!$B$15</f>
        <v>0</v>
      </c>
      <c r="G6" s="197">
        <f>Vekstkalender!$B$7</f>
        <v>0</v>
      </c>
      <c r="H6" s="91"/>
      <c r="I6" s="91"/>
      <c r="J6" s="91"/>
      <c r="K6" s="27"/>
      <c r="L6" s="27"/>
      <c r="M6" s="27"/>
      <c r="N6" s="172" t="s">
        <v>172</v>
      </c>
      <c r="O6" s="141"/>
      <c r="P6" s="141"/>
      <c r="Q6" s="141"/>
      <c r="R6" s="141"/>
      <c r="S6" s="141"/>
      <c r="T6" s="142"/>
      <c r="U6" s="27"/>
      <c r="V6" s="27"/>
      <c r="W6" s="28"/>
    </row>
    <row r="7" spans="1:28" ht="18" x14ac:dyDescent="0.25">
      <c r="A7" s="176"/>
      <c r="B7" s="91"/>
      <c r="C7" s="91"/>
      <c r="D7" s="91"/>
      <c r="E7" s="111"/>
      <c r="F7" s="135">
        <f>'Grunnlegende informasjon'!$B$16</f>
        <v>0</v>
      </c>
      <c r="G7" s="197">
        <f>Vekstkalender!$B$8</f>
        <v>0</v>
      </c>
      <c r="H7" s="91"/>
      <c r="I7" s="91"/>
      <c r="J7" s="91"/>
      <c r="K7" s="27"/>
      <c r="L7" s="27"/>
      <c r="M7" s="27"/>
      <c r="N7" s="172" t="s">
        <v>173</v>
      </c>
      <c r="O7" s="141"/>
      <c r="P7" s="141"/>
      <c r="Q7" s="141"/>
      <c r="R7" s="141"/>
      <c r="S7" s="141"/>
      <c r="T7" s="142"/>
      <c r="U7" s="27"/>
      <c r="V7" s="27"/>
      <c r="W7" s="28"/>
    </row>
    <row r="8" spans="1:28" s="1" customFormat="1" ht="17.45" customHeight="1" thickBot="1" x14ac:dyDescent="0.3">
      <c r="A8" s="110"/>
      <c r="B8" s="27"/>
      <c r="C8" s="27"/>
      <c r="D8" s="27"/>
      <c r="E8" s="111"/>
      <c r="F8" s="135">
        <f>'Grunnlegende informasjon'!$B$17</f>
        <v>0</v>
      </c>
      <c r="G8" s="197">
        <f>Vekstkalender!$B$9</f>
        <v>0</v>
      </c>
      <c r="H8" s="27"/>
      <c r="I8" s="27"/>
      <c r="J8" s="27"/>
      <c r="K8" s="27"/>
      <c r="L8" s="27"/>
      <c r="M8" s="27"/>
      <c r="N8" s="143"/>
      <c r="O8" s="144"/>
      <c r="P8" s="144"/>
      <c r="Q8" s="144"/>
      <c r="R8" s="144"/>
      <c r="S8" s="144"/>
      <c r="T8" s="145"/>
      <c r="U8" s="27"/>
      <c r="V8" s="27"/>
      <c r="W8" s="28"/>
      <c r="X8" s="30"/>
      <c r="Y8" s="30"/>
      <c r="Z8" s="30"/>
      <c r="AA8" s="30"/>
      <c r="AB8" s="30"/>
    </row>
    <row r="9" spans="1:28" ht="20.25" x14ac:dyDescent="0.3">
      <c r="A9" s="94">
        <f>'Grunnlegende informasjon'!$B$13</f>
        <v>0</v>
      </c>
      <c r="B9" s="27"/>
      <c r="C9" s="27"/>
      <c r="D9" s="27"/>
      <c r="E9" s="91"/>
      <c r="F9" s="91"/>
      <c r="G9" s="91"/>
      <c r="H9" s="91"/>
      <c r="I9" s="91"/>
      <c r="J9" s="91"/>
      <c r="K9" s="27"/>
      <c r="L9" s="27"/>
      <c r="M9" s="27"/>
      <c r="N9" s="27"/>
      <c r="O9" s="27"/>
      <c r="P9" s="27"/>
      <c r="Q9" s="27"/>
      <c r="R9" s="27"/>
      <c r="S9" s="27"/>
      <c r="T9" s="27"/>
      <c r="U9" s="27"/>
      <c r="V9" s="27"/>
      <c r="W9" s="28"/>
    </row>
    <row r="10" spans="1:28" ht="16.5" thickBot="1" x14ac:dyDescent="0.3">
      <c r="A10" s="146" t="s">
        <v>14</v>
      </c>
      <c r="B10" s="147"/>
      <c r="C10" s="147"/>
      <c r="D10" s="147"/>
      <c r="E10" s="147"/>
      <c r="F10" s="147" t="s">
        <v>14</v>
      </c>
      <c r="G10" s="27"/>
      <c r="H10" s="27"/>
      <c r="I10" s="27"/>
      <c r="J10" s="27"/>
      <c r="K10" s="27"/>
      <c r="L10" s="27"/>
      <c r="M10" s="27"/>
      <c r="N10" s="27"/>
      <c r="O10" s="27"/>
      <c r="P10" s="27"/>
      <c r="Q10" s="27"/>
      <c r="R10" s="27"/>
      <c r="S10" s="27"/>
      <c r="T10" s="27"/>
      <c r="U10" s="27"/>
      <c r="V10" s="27"/>
      <c r="W10" s="28"/>
    </row>
    <row r="11" spans="1:28" x14ac:dyDescent="0.25">
      <c r="A11" s="79" t="s">
        <v>2</v>
      </c>
      <c r="B11" s="79" t="s">
        <v>3</v>
      </c>
      <c r="C11" s="79" t="s">
        <v>4</v>
      </c>
      <c r="D11" s="79" t="s">
        <v>6</v>
      </c>
      <c r="E11" s="79" t="s">
        <v>7</v>
      </c>
      <c r="F11" s="79" t="s">
        <v>2</v>
      </c>
      <c r="G11" s="79" t="s">
        <v>3</v>
      </c>
      <c r="H11" s="79" t="s">
        <v>4</v>
      </c>
      <c r="I11" s="79" t="s">
        <v>6</v>
      </c>
      <c r="J11" s="79" t="s">
        <v>7</v>
      </c>
      <c r="K11" s="27"/>
      <c r="L11" s="27"/>
      <c r="M11" s="27"/>
      <c r="N11" s="27"/>
      <c r="O11" s="27"/>
      <c r="P11" s="27"/>
      <c r="Q11" s="27"/>
      <c r="R11" s="27"/>
      <c r="S11" s="27"/>
      <c r="T11" s="27"/>
      <c r="U11" s="27"/>
      <c r="V11" s="27"/>
      <c r="W11" s="28"/>
    </row>
    <row r="12" spans="1:28" s="1" customFormat="1" ht="15.75" thickBot="1" x14ac:dyDescent="0.3">
      <c r="A12" s="80" t="s">
        <v>54</v>
      </c>
      <c r="B12" s="80" t="s">
        <v>54</v>
      </c>
      <c r="C12" s="80" t="s">
        <v>54</v>
      </c>
      <c r="D12" s="80" t="s">
        <v>54</v>
      </c>
      <c r="E12" s="80" t="s">
        <v>54</v>
      </c>
      <c r="F12" s="80" t="s">
        <v>85</v>
      </c>
      <c r="G12" s="80" t="s">
        <v>85</v>
      </c>
      <c r="H12" s="80" t="s">
        <v>85</v>
      </c>
      <c r="I12" s="80" t="s">
        <v>85</v>
      </c>
      <c r="J12" s="80" t="s">
        <v>85</v>
      </c>
      <c r="K12" s="27"/>
      <c r="L12" s="27"/>
      <c r="M12" s="27"/>
      <c r="N12" s="27"/>
      <c r="O12" s="27"/>
      <c r="P12" s="27"/>
      <c r="Q12" s="27"/>
      <c r="R12" s="27"/>
      <c r="S12" s="27"/>
      <c r="T12" s="27"/>
      <c r="U12" s="27"/>
      <c r="V12" s="27"/>
      <c r="W12" s="28"/>
      <c r="X12" s="30"/>
      <c r="Y12" s="30"/>
      <c r="Z12" s="30"/>
      <c r="AA12" s="30"/>
      <c r="AB12" s="30"/>
    </row>
    <row r="13" spans="1:28" ht="15.75" thickBot="1" x14ac:dyDescent="0.3">
      <c r="A13" s="80">
        <f>Næringstofftilførsel!S26</f>
        <v>0</v>
      </c>
      <c r="B13" s="80">
        <f>Næringstofftilførsel!T26</f>
        <v>0</v>
      </c>
      <c r="C13" s="80">
        <f>Næringstofftilførsel!U26</f>
        <v>0</v>
      </c>
      <c r="D13" s="80">
        <f>Næringstofftilførsel!V26</f>
        <v>0</v>
      </c>
      <c r="E13" s="80">
        <f>Næringstofftilførsel!W26</f>
        <v>0</v>
      </c>
      <c r="F13" s="113" t="e">
        <f>(A13)/$G$4*1000</f>
        <v>#DIV/0!</v>
      </c>
      <c r="G13" s="113" t="e">
        <f>(B13)/$G$4*1000</f>
        <v>#DIV/0!</v>
      </c>
      <c r="H13" s="113" t="e">
        <f>(C13)/$G$4*1000</f>
        <v>#DIV/0!</v>
      </c>
      <c r="I13" s="113" t="e">
        <f>(D13)/$G$4*1000</f>
        <v>#DIV/0!</v>
      </c>
      <c r="J13" s="113" t="e">
        <f>(E13)/$G$4*1000</f>
        <v>#DIV/0!</v>
      </c>
      <c r="K13" s="27"/>
      <c r="L13" s="27"/>
      <c r="M13" s="27"/>
      <c r="N13" s="27"/>
      <c r="O13" s="27"/>
      <c r="P13" s="27"/>
      <c r="Q13" s="27"/>
      <c r="R13" s="27"/>
      <c r="S13" s="27"/>
      <c r="T13" s="27"/>
      <c r="U13" s="27"/>
      <c r="V13" s="27"/>
      <c r="W13" s="28"/>
    </row>
    <row r="14" spans="1:28" ht="16.5" thickBot="1" x14ac:dyDescent="0.3">
      <c r="A14" s="66" t="s">
        <v>15</v>
      </c>
      <c r="B14" s="67"/>
      <c r="C14" s="67"/>
      <c r="D14" s="67"/>
      <c r="E14" s="67"/>
      <c r="F14" s="66" t="s">
        <v>15</v>
      </c>
      <c r="G14" s="67"/>
      <c r="H14" s="67"/>
      <c r="I14" s="67"/>
      <c r="J14" s="67"/>
      <c r="K14" s="27"/>
      <c r="L14" s="27"/>
      <c r="M14" s="27"/>
      <c r="N14" s="27"/>
      <c r="O14" s="27"/>
      <c r="P14" s="27"/>
      <c r="Q14" s="27"/>
      <c r="R14" s="27"/>
      <c r="S14" s="27"/>
      <c r="T14" s="27"/>
      <c r="U14" s="27"/>
      <c r="V14" s="27"/>
      <c r="W14" s="28"/>
    </row>
    <row r="15" spans="1:28" x14ac:dyDescent="0.25">
      <c r="A15" s="79" t="s">
        <v>2</v>
      </c>
      <c r="B15" s="79" t="s">
        <v>3</v>
      </c>
      <c r="C15" s="79" t="s">
        <v>4</v>
      </c>
      <c r="D15" s="79" t="s">
        <v>6</v>
      </c>
      <c r="E15" s="79" t="s">
        <v>7</v>
      </c>
      <c r="F15" s="79" t="s">
        <v>2</v>
      </c>
      <c r="G15" s="79" t="s">
        <v>3</v>
      </c>
      <c r="H15" s="79" t="s">
        <v>4</v>
      </c>
      <c r="I15" s="79" t="s">
        <v>6</v>
      </c>
      <c r="J15" s="79" t="s">
        <v>7</v>
      </c>
      <c r="K15" s="27"/>
      <c r="L15" s="27"/>
      <c r="M15" s="27"/>
      <c r="N15" s="27"/>
      <c r="O15" s="27"/>
      <c r="P15" s="27"/>
      <c r="Q15" s="27"/>
      <c r="R15" s="27"/>
      <c r="S15" s="27"/>
      <c r="T15" s="27"/>
      <c r="U15" s="27"/>
      <c r="V15" s="27"/>
      <c r="W15" s="28"/>
    </row>
    <row r="16" spans="1:28" ht="15.75" thickBot="1" x14ac:dyDescent="0.3">
      <c r="A16" s="80" t="s">
        <v>54</v>
      </c>
      <c r="B16" s="80" t="s">
        <v>54</v>
      </c>
      <c r="C16" s="80" t="s">
        <v>54</v>
      </c>
      <c r="D16" s="80" t="s">
        <v>54</v>
      </c>
      <c r="E16" s="80" t="s">
        <v>54</v>
      </c>
      <c r="F16" s="80" t="s">
        <v>85</v>
      </c>
      <c r="G16" s="80" t="s">
        <v>85</v>
      </c>
      <c r="H16" s="80" t="s">
        <v>85</v>
      </c>
      <c r="I16" s="80" t="s">
        <v>85</v>
      </c>
      <c r="J16" s="80" t="s">
        <v>85</v>
      </c>
      <c r="K16" s="27"/>
      <c r="L16" s="27"/>
      <c r="M16" s="27"/>
      <c r="N16" s="27"/>
      <c r="O16" s="27"/>
      <c r="P16" s="27"/>
      <c r="Q16" s="27"/>
      <c r="R16" s="27"/>
      <c r="S16" s="27"/>
      <c r="T16" s="27"/>
      <c r="U16" s="27"/>
      <c r="V16" s="27"/>
      <c r="W16" s="28"/>
    </row>
    <row r="17" spans="1:28" ht="15.75" thickBot="1" x14ac:dyDescent="0.3">
      <c r="A17" s="80">
        <f>'Fjernes med planter'!S43</f>
        <v>0</v>
      </c>
      <c r="B17" s="80">
        <f>'Fjernes med planter'!T43</f>
        <v>0</v>
      </c>
      <c r="C17" s="80">
        <f>'Fjernes med planter'!U43</f>
        <v>0</v>
      </c>
      <c r="D17" s="80">
        <f>'Fjernes med planter'!V43</f>
        <v>0</v>
      </c>
      <c r="E17" s="80">
        <f>'Fjernes med planter'!W43</f>
        <v>0</v>
      </c>
      <c r="F17" s="113" t="e">
        <f>A17/$G$4*1000</f>
        <v>#DIV/0!</v>
      </c>
      <c r="G17" s="113" t="e">
        <f>B17/$G$4*1000</f>
        <v>#DIV/0!</v>
      </c>
      <c r="H17" s="113" t="e">
        <f>C17/$G$4*1000</f>
        <v>#DIV/0!</v>
      </c>
      <c r="I17" s="113" t="e">
        <f>D17/$G$4*1000</f>
        <v>#DIV/0!</v>
      </c>
      <c r="J17" s="113" t="e">
        <f>E17/$G$4*1000</f>
        <v>#DIV/0!</v>
      </c>
      <c r="K17" s="27" t="s">
        <v>174</v>
      </c>
      <c r="L17" s="27"/>
      <c r="M17" s="27"/>
      <c r="N17" s="27"/>
      <c r="O17" s="27"/>
      <c r="P17" s="27"/>
      <c r="Q17" s="27"/>
      <c r="R17" s="27"/>
      <c r="S17" s="27"/>
      <c r="T17" s="27"/>
      <c r="U17" s="27"/>
      <c r="V17" s="27"/>
      <c r="W17" s="28"/>
    </row>
    <row r="18" spans="1:28" ht="15.75" thickBot="1" x14ac:dyDescent="0.3">
      <c r="A18" s="80">
        <f>'Fjernes med planter'!S44</f>
        <v>0</v>
      </c>
      <c r="B18" s="80">
        <f>'Fjernes med planter'!T44</f>
        <v>0</v>
      </c>
      <c r="C18" s="80">
        <f>'Fjernes med planter'!U44</f>
        <v>0</v>
      </c>
      <c r="D18" s="80">
        <f>'Fjernes med planter'!V44</f>
        <v>0</v>
      </c>
      <c r="E18" s="80">
        <f>'Fjernes med planter'!W44</f>
        <v>0</v>
      </c>
      <c r="F18" s="113" t="e">
        <f t="shared" ref="F18:F19" si="0">A18/$G$4*1000</f>
        <v>#DIV/0!</v>
      </c>
      <c r="G18" s="113" t="e">
        <f t="shared" ref="G18:G19" si="1">B18/$G$4*1000</f>
        <v>#DIV/0!</v>
      </c>
      <c r="H18" s="113" t="e">
        <f t="shared" ref="H18:H19" si="2">C18/$G$4*1000</f>
        <v>#DIV/0!</v>
      </c>
      <c r="I18" s="113" t="e">
        <f t="shared" ref="I18:I19" si="3">D18/$G$4*1000</f>
        <v>#DIV/0!</v>
      </c>
      <c r="J18" s="113" t="e">
        <f t="shared" ref="J18:J19" si="4">E18/$G$4*1000</f>
        <v>#DIV/0!</v>
      </c>
      <c r="K18" s="27" t="s">
        <v>175</v>
      </c>
      <c r="L18" s="27"/>
      <c r="M18" s="27"/>
      <c r="N18" s="27"/>
      <c r="O18" s="27"/>
      <c r="P18" s="27"/>
      <c r="Q18" s="27"/>
      <c r="R18" s="27"/>
      <c r="S18" s="27"/>
      <c r="T18" s="27"/>
      <c r="U18" s="27"/>
      <c r="V18" s="27"/>
      <c r="W18" s="28"/>
    </row>
    <row r="19" spans="1:28" ht="15.75" thickBot="1" x14ac:dyDescent="0.3">
      <c r="A19" s="80">
        <f>'Fjernes med planter'!S45</f>
        <v>0</v>
      </c>
      <c r="B19" s="80">
        <f>'Fjernes med planter'!T45</f>
        <v>0</v>
      </c>
      <c r="C19" s="80">
        <f>'Fjernes med planter'!U45</f>
        <v>0</v>
      </c>
      <c r="D19" s="80">
        <f>'Fjernes med planter'!V45</f>
        <v>0</v>
      </c>
      <c r="E19" s="80">
        <f>'Fjernes med planter'!W45</f>
        <v>0</v>
      </c>
      <c r="F19" s="113" t="e">
        <f t="shared" si="0"/>
        <v>#DIV/0!</v>
      </c>
      <c r="G19" s="113" t="e">
        <f t="shared" si="1"/>
        <v>#DIV/0!</v>
      </c>
      <c r="H19" s="113" t="e">
        <f t="shared" si="2"/>
        <v>#DIV/0!</v>
      </c>
      <c r="I19" s="113" t="e">
        <f t="shared" si="3"/>
        <v>#DIV/0!</v>
      </c>
      <c r="J19" s="113" t="e">
        <f t="shared" si="4"/>
        <v>#DIV/0!</v>
      </c>
      <c r="K19" s="27" t="s">
        <v>180</v>
      </c>
      <c r="L19" s="27"/>
      <c r="M19" s="27"/>
      <c r="N19" s="27"/>
      <c r="O19" s="27"/>
      <c r="P19" s="27"/>
      <c r="Q19" s="27"/>
      <c r="R19" s="27"/>
      <c r="S19" s="27"/>
      <c r="T19" s="27"/>
      <c r="U19" s="27"/>
      <c r="V19" s="27"/>
      <c r="W19" s="28"/>
    </row>
    <row r="20" spans="1:28" ht="16.5" thickBot="1" x14ac:dyDescent="0.3">
      <c r="A20" s="66" t="s">
        <v>90</v>
      </c>
      <c r="B20" s="67"/>
      <c r="C20" s="67"/>
      <c r="D20" s="67"/>
      <c r="E20" s="67"/>
      <c r="F20" s="66" t="s">
        <v>90</v>
      </c>
      <c r="G20" s="67"/>
      <c r="H20" s="67"/>
      <c r="I20" s="67"/>
      <c r="J20" s="67"/>
      <c r="K20" s="27"/>
      <c r="L20" s="27"/>
      <c r="M20" s="27"/>
      <c r="N20" s="27"/>
      <c r="O20" s="27"/>
      <c r="P20" s="27"/>
      <c r="Q20" s="27"/>
      <c r="R20" s="27"/>
      <c r="S20" s="27"/>
      <c r="T20" s="27"/>
      <c r="U20" s="27"/>
      <c r="V20" s="27"/>
      <c r="W20" s="28"/>
    </row>
    <row r="21" spans="1:28" s="1" customFormat="1" x14ac:dyDescent="0.25">
      <c r="A21" s="81" t="s">
        <v>2</v>
      </c>
      <c r="B21" s="81" t="s">
        <v>3</v>
      </c>
      <c r="C21" s="81" t="s">
        <v>4</v>
      </c>
      <c r="D21" s="81" t="s">
        <v>6</v>
      </c>
      <c r="E21" s="81" t="s">
        <v>7</v>
      </c>
      <c r="F21" s="81" t="s">
        <v>2</v>
      </c>
      <c r="G21" s="81" t="s">
        <v>3</v>
      </c>
      <c r="H21" s="81" t="s">
        <v>4</v>
      </c>
      <c r="I21" s="81" t="s">
        <v>6</v>
      </c>
      <c r="J21" s="81" t="s">
        <v>7</v>
      </c>
      <c r="K21" s="27"/>
      <c r="L21" s="27"/>
      <c r="M21" s="27"/>
      <c r="N21" s="27"/>
      <c r="O21" s="27"/>
      <c r="P21" s="27"/>
      <c r="Q21" s="27"/>
      <c r="R21" s="27"/>
      <c r="S21" s="27"/>
      <c r="T21" s="27"/>
      <c r="U21" s="27"/>
      <c r="V21" s="27"/>
      <c r="W21" s="28"/>
      <c r="X21" s="30"/>
      <c r="Y21" s="30"/>
      <c r="Z21" s="30"/>
      <c r="AA21" s="30"/>
      <c r="AB21" s="30"/>
    </row>
    <row r="22" spans="1:28" ht="15.75" thickBot="1" x14ac:dyDescent="0.3">
      <c r="A22" s="82" t="s">
        <v>54</v>
      </c>
      <c r="B22" s="82" t="s">
        <v>54</v>
      </c>
      <c r="C22" s="82" t="s">
        <v>54</v>
      </c>
      <c r="D22" s="82" t="s">
        <v>54</v>
      </c>
      <c r="E22" s="82" t="s">
        <v>54</v>
      </c>
      <c r="F22" s="82" t="s">
        <v>85</v>
      </c>
      <c r="G22" s="82" t="s">
        <v>85</v>
      </c>
      <c r="H22" s="82" t="s">
        <v>85</v>
      </c>
      <c r="I22" s="82" t="s">
        <v>85</v>
      </c>
      <c r="J22" s="82" t="s">
        <v>85</v>
      </c>
      <c r="K22" s="27"/>
      <c r="L22" s="27"/>
      <c r="M22" s="27"/>
      <c r="N22" s="27"/>
      <c r="O22" s="27"/>
      <c r="P22" s="27"/>
      <c r="Q22" s="27"/>
      <c r="R22" s="27"/>
      <c r="S22" s="27"/>
      <c r="T22" s="27"/>
      <c r="U22" s="27"/>
      <c r="V22" s="27"/>
      <c r="W22" s="28"/>
    </row>
    <row r="23" spans="1:28" ht="15.75" thickBot="1" x14ac:dyDescent="0.3">
      <c r="A23" s="82">
        <f>A13-A17</f>
        <v>0</v>
      </c>
      <c r="B23" s="82">
        <f>B13-B17</f>
        <v>0</v>
      </c>
      <c r="C23" s="82">
        <f>C13-C17</f>
        <v>0</v>
      </c>
      <c r="D23" s="82">
        <f>D13-D17</f>
        <v>0</v>
      </c>
      <c r="E23" s="82">
        <f>E13-E17</f>
        <v>0</v>
      </c>
      <c r="F23" s="114" t="e">
        <f t="shared" ref="F23:J23" si="5">A23/$G$4*1000</f>
        <v>#DIV/0!</v>
      </c>
      <c r="G23" s="114" t="e">
        <f t="shared" si="5"/>
        <v>#DIV/0!</v>
      </c>
      <c r="H23" s="114" t="e">
        <f t="shared" si="5"/>
        <v>#DIV/0!</v>
      </c>
      <c r="I23" s="114" t="e">
        <f t="shared" si="5"/>
        <v>#DIV/0!</v>
      </c>
      <c r="J23" s="114" t="e">
        <f t="shared" si="5"/>
        <v>#DIV/0!</v>
      </c>
      <c r="K23" s="27" t="s">
        <v>174</v>
      </c>
      <c r="L23" s="27"/>
      <c r="M23" s="27"/>
      <c r="N23" s="27"/>
      <c r="O23" s="27"/>
      <c r="P23" s="27"/>
      <c r="Q23" s="27"/>
      <c r="R23" s="27"/>
      <c r="S23" s="27"/>
      <c r="T23" s="27"/>
      <c r="U23" s="27"/>
      <c r="V23" s="27"/>
      <c r="W23" s="28"/>
    </row>
    <row r="24" spans="1:28" ht="15.75" thickBot="1" x14ac:dyDescent="0.3">
      <c r="A24" s="82">
        <f>A13-A19</f>
        <v>0</v>
      </c>
      <c r="B24" s="82">
        <f t="shared" ref="B24:E24" si="6">B13-B19</f>
        <v>0</v>
      </c>
      <c r="C24" s="82">
        <f t="shared" si="6"/>
        <v>0</v>
      </c>
      <c r="D24" s="82">
        <f t="shared" si="6"/>
        <v>0</v>
      </c>
      <c r="E24" s="82">
        <f t="shared" si="6"/>
        <v>0</v>
      </c>
      <c r="F24" s="114" t="e">
        <f>A24/$G$4*1000</f>
        <v>#DIV/0!</v>
      </c>
      <c r="G24" s="114" t="e">
        <f>B24/$G$4*1000</f>
        <v>#DIV/0!</v>
      </c>
      <c r="H24" s="114" t="e">
        <f>C24/$G$4*1000</f>
        <v>#DIV/0!</v>
      </c>
      <c r="I24" s="114" t="e">
        <f>D24/$G$4*1000</f>
        <v>#DIV/0!</v>
      </c>
      <c r="J24" s="114" t="e">
        <f>E24/$G$4*1000</f>
        <v>#DIV/0!</v>
      </c>
      <c r="K24" s="27" t="s">
        <v>180</v>
      </c>
      <c r="L24" s="27"/>
      <c r="M24" s="27"/>
      <c r="N24" s="27"/>
      <c r="O24" s="27"/>
      <c r="P24" s="27"/>
      <c r="Q24" s="27"/>
      <c r="R24" s="27"/>
      <c r="S24" s="27"/>
      <c r="T24" s="27"/>
      <c r="U24" s="27"/>
      <c r="V24" s="27"/>
      <c r="W24" s="28"/>
    </row>
    <row r="25" spans="1:28" s="1" customFormat="1" ht="20.25" x14ac:dyDescent="0.3">
      <c r="A25" s="64">
        <f>'Grunnlegende informasjon'!$B$14</f>
        <v>0</v>
      </c>
      <c r="B25" s="65"/>
      <c r="C25" s="65"/>
      <c r="D25" s="65"/>
      <c r="E25" s="65"/>
      <c r="F25" s="91"/>
      <c r="G25" s="91"/>
      <c r="H25" s="91"/>
      <c r="I25" s="91"/>
      <c r="J25" s="91"/>
      <c r="K25" s="27"/>
      <c r="L25" s="27"/>
      <c r="M25" s="27"/>
      <c r="N25" s="27"/>
      <c r="O25" s="27"/>
      <c r="P25" s="27"/>
      <c r="Q25" s="27"/>
      <c r="R25" s="27"/>
      <c r="S25" s="27"/>
      <c r="T25" s="27"/>
      <c r="U25" s="27"/>
      <c r="V25" s="27"/>
      <c r="W25" s="28"/>
      <c r="X25" s="30"/>
      <c r="Y25" s="30"/>
      <c r="Z25" s="30"/>
      <c r="AA25" s="30"/>
      <c r="AB25" s="30"/>
    </row>
    <row r="26" spans="1:28" ht="16.5" thickBot="1" x14ac:dyDescent="0.3">
      <c r="A26" s="92" t="s">
        <v>14</v>
      </c>
      <c r="B26" s="67"/>
      <c r="C26" s="67"/>
      <c r="D26" s="67"/>
      <c r="E26" s="67"/>
      <c r="F26" s="124" t="s">
        <v>14</v>
      </c>
      <c r="G26" s="67"/>
      <c r="H26" s="67"/>
      <c r="I26" s="67"/>
      <c r="J26" s="67"/>
      <c r="K26" s="27"/>
      <c r="L26" s="27"/>
      <c r="M26" s="27"/>
      <c r="N26" s="27"/>
      <c r="O26" s="27"/>
      <c r="P26" s="27"/>
      <c r="Q26" s="27"/>
      <c r="R26" s="27"/>
      <c r="S26" s="27"/>
      <c r="T26" s="27"/>
      <c r="U26" s="27"/>
      <c r="V26" s="27"/>
      <c r="W26" s="28"/>
    </row>
    <row r="27" spans="1:28" x14ac:dyDescent="0.25">
      <c r="A27" s="68" t="s">
        <v>2</v>
      </c>
      <c r="B27" s="68" t="s">
        <v>3</v>
      </c>
      <c r="C27" s="68" t="s">
        <v>4</v>
      </c>
      <c r="D27" s="68" t="s">
        <v>6</v>
      </c>
      <c r="E27" s="68" t="s">
        <v>7</v>
      </c>
      <c r="F27" s="68" t="s">
        <v>2</v>
      </c>
      <c r="G27" s="68" t="s">
        <v>3</v>
      </c>
      <c r="H27" s="68" t="s">
        <v>4</v>
      </c>
      <c r="I27" s="68" t="s">
        <v>6</v>
      </c>
      <c r="J27" s="68" t="s">
        <v>7</v>
      </c>
      <c r="K27" s="27"/>
      <c r="L27" s="27"/>
      <c r="M27" s="27"/>
      <c r="N27" s="27"/>
      <c r="O27" s="27"/>
      <c r="P27" s="27"/>
      <c r="Q27" s="27"/>
      <c r="R27" s="27"/>
      <c r="S27" s="27"/>
      <c r="T27" s="27"/>
      <c r="U27" s="27"/>
      <c r="V27" s="27"/>
      <c r="W27" s="28"/>
    </row>
    <row r="28" spans="1:28" ht="15.75" thickBot="1" x14ac:dyDescent="0.3">
      <c r="A28" s="69" t="s">
        <v>54</v>
      </c>
      <c r="B28" s="69" t="s">
        <v>54</v>
      </c>
      <c r="C28" s="69" t="s">
        <v>54</v>
      </c>
      <c r="D28" s="69" t="s">
        <v>54</v>
      </c>
      <c r="E28" s="69" t="s">
        <v>54</v>
      </c>
      <c r="F28" s="69" t="s">
        <v>85</v>
      </c>
      <c r="G28" s="69" t="s">
        <v>85</v>
      </c>
      <c r="H28" s="69" t="s">
        <v>85</v>
      </c>
      <c r="I28" s="69" t="s">
        <v>85</v>
      </c>
      <c r="J28" s="69" t="s">
        <v>85</v>
      </c>
      <c r="K28" s="27"/>
      <c r="L28" s="27"/>
      <c r="M28" s="27"/>
      <c r="N28" s="27"/>
      <c r="O28" s="27"/>
      <c r="P28" s="27"/>
      <c r="Q28" s="27"/>
      <c r="R28" s="27"/>
      <c r="S28" s="27"/>
      <c r="T28" s="27"/>
      <c r="U28" s="27"/>
      <c r="V28" s="27"/>
      <c r="W28" s="28"/>
    </row>
    <row r="29" spans="1:28" s="1" customFormat="1" ht="15.75" thickBot="1" x14ac:dyDescent="0.3">
      <c r="A29" s="69">
        <f>Næringstofftilførsel!Z26</f>
        <v>0</v>
      </c>
      <c r="B29" s="69">
        <f>Næringstofftilførsel!AA26</f>
        <v>0</v>
      </c>
      <c r="C29" s="69">
        <f>Næringstofftilførsel!AB26</f>
        <v>0</v>
      </c>
      <c r="D29" s="69">
        <f>Næringstofftilførsel!AC26</f>
        <v>0</v>
      </c>
      <c r="E29" s="69">
        <f>Næringstofftilførsel!AD26</f>
        <v>0</v>
      </c>
      <c r="F29" s="116" t="e">
        <f>A29/$G$5*1000</f>
        <v>#DIV/0!</v>
      </c>
      <c r="G29" s="116" t="e">
        <f t="shared" ref="G29:J29" si="7">B29/$G$5*1000</f>
        <v>#DIV/0!</v>
      </c>
      <c r="H29" s="116" t="e">
        <f t="shared" si="7"/>
        <v>#DIV/0!</v>
      </c>
      <c r="I29" s="116" t="e">
        <f t="shared" si="7"/>
        <v>#DIV/0!</v>
      </c>
      <c r="J29" s="116" t="e">
        <f t="shared" si="7"/>
        <v>#DIV/0!</v>
      </c>
      <c r="K29" s="27"/>
      <c r="L29" s="27"/>
      <c r="M29" s="27"/>
      <c r="N29" s="27"/>
      <c r="O29" s="27"/>
      <c r="P29" s="27"/>
      <c r="Q29" s="27"/>
      <c r="R29" s="27"/>
      <c r="S29" s="27"/>
      <c r="T29" s="27"/>
      <c r="U29" s="27"/>
      <c r="V29" s="27"/>
      <c r="W29" s="28"/>
      <c r="X29" s="30"/>
      <c r="Y29" s="30"/>
      <c r="Z29" s="30"/>
      <c r="AA29" s="30"/>
      <c r="AB29" s="30"/>
    </row>
    <row r="30" spans="1:28" s="1" customFormat="1" ht="16.5" thickBot="1" x14ac:dyDescent="0.3">
      <c r="A30" s="66" t="s">
        <v>15</v>
      </c>
      <c r="B30" s="67"/>
      <c r="C30" s="67"/>
      <c r="D30" s="67"/>
      <c r="E30" s="67"/>
      <c r="F30" s="66" t="s">
        <v>15</v>
      </c>
      <c r="G30" s="67"/>
      <c r="H30" s="67"/>
      <c r="I30" s="67"/>
      <c r="J30" s="67"/>
      <c r="K30" s="27"/>
      <c r="L30" s="27"/>
      <c r="M30" s="27"/>
      <c r="N30" s="27"/>
      <c r="O30" s="27"/>
      <c r="P30" s="27"/>
      <c r="Q30" s="27"/>
      <c r="R30" s="27"/>
      <c r="S30" s="27"/>
      <c r="T30" s="27"/>
      <c r="U30" s="27"/>
      <c r="V30" s="27"/>
      <c r="W30" s="28"/>
      <c r="X30" s="30"/>
      <c r="Y30" s="30"/>
      <c r="Z30" s="30"/>
      <c r="AA30" s="30"/>
      <c r="AB30" s="30"/>
    </row>
    <row r="31" spans="1:28" x14ac:dyDescent="0.25">
      <c r="A31" s="68" t="s">
        <v>2</v>
      </c>
      <c r="B31" s="68" t="s">
        <v>3</v>
      </c>
      <c r="C31" s="68" t="s">
        <v>4</v>
      </c>
      <c r="D31" s="68" t="s">
        <v>6</v>
      </c>
      <c r="E31" s="68" t="s">
        <v>7</v>
      </c>
      <c r="F31" s="68" t="s">
        <v>2</v>
      </c>
      <c r="G31" s="68" t="s">
        <v>3</v>
      </c>
      <c r="H31" s="68" t="s">
        <v>4</v>
      </c>
      <c r="I31" s="68" t="s">
        <v>6</v>
      </c>
      <c r="J31" s="68" t="s">
        <v>7</v>
      </c>
      <c r="K31" s="27"/>
      <c r="L31" s="27"/>
      <c r="M31" s="27"/>
      <c r="N31" s="27"/>
      <c r="O31" s="27"/>
      <c r="P31" s="27"/>
      <c r="Q31" s="27"/>
      <c r="R31" s="27"/>
      <c r="S31" s="27"/>
      <c r="T31" s="27"/>
      <c r="U31" s="27"/>
      <c r="V31" s="27"/>
      <c r="W31" s="28"/>
    </row>
    <row r="32" spans="1:28" ht="15.75" thickBot="1" x14ac:dyDescent="0.3">
      <c r="A32" s="69" t="s">
        <v>54</v>
      </c>
      <c r="B32" s="69" t="s">
        <v>54</v>
      </c>
      <c r="C32" s="69" t="s">
        <v>54</v>
      </c>
      <c r="D32" s="69" t="s">
        <v>54</v>
      </c>
      <c r="E32" s="69" t="s">
        <v>54</v>
      </c>
      <c r="F32" s="69" t="s">
        <v>85</v>
      </c>
      <c r="G32" s="69" t="s">
        <v>85</v>
      </c>
      <c r="H32" s="69" t="s">
        <v>85</v>
      </c>
      <c r="I32" s="69" t="s">
        <v>85</v>
      </c>
      <c r="J32" s="69" t="s">
        <v>85</v>
      </c>
      <c r="K32" s="27"/>
      <c r="L32" s="27"/>
      <c r="M32" s="27"/>
      <c r="N32" s="27"/>
      <c r="O32" s="27"/>
      <c r="P32" s="27"/>
      <c r="Q32" s="27"/>
      <c r="R32" s="27"/>
      <c r="S32" s="27"/>
      <c r="T32" s="27"/>
      <c r="U32" s="27"/>
      <c r="V32" s="27"/>
      <c r="W32" s="28"/>
    </row>
    <row r="33" spans="1:28" ht="15.75" thickBot="1" x14ac:dyDescent="0.3">
      <c r="A33" s="69">
        <f>'Fjernes med planter'!Z43</f>
        <v>0</v>
      </c>
      <c r="B33" s="69">
        <f>'Fjernes med planter'!AA43</f>
        <v>0</v>
      </c>
      <c r="C33" s="69">
        <f>'Fjernes med planter'!AB43</f>
        <v>0</v>
      </c>
      <c r="D33" s="69">
        <f>'Fjernes med planter'!AC43</f>
        <v>0</v>
      </c>
      <c r="E33" s="69">
        <f>'Fjernes med planter'!AD43</f>
        <v>0</v>
      </c>
      <c r="F33" s="116" t="e">
        <f>A33/$G$5*1000</f>
        <v>#DIV/0!</v>
      </c>
      <c r="G33" s="116" t="e">
        <f t="shared" ref="G33:J33" si="8">B33/$G$5*1000</f>
        <v>#DIV/0!</v>
      </c>
      <c r="H33" s="116" t="e">
        <f t="shared" si="8"/>
        <v>#DIV/0!</v>
      </c>
      <c r="I33" s="116" t="e">
        <f t="shared" si="8"/>
        <v>#DIV/0!</v>
      </c>
      <c r="J33" s="116" t="e">
        <f t="shared" si="8"/>
        <v>#DIV/0!</v>
      </c>
      <c r="K33" s="27" t="s">
        <v>174</v>
      </c>
      <c r="L33" s="27"/>
      <c r="M33" s="27"/>
      <c r="N33" s="27"/>
      <c r="O33" s="27"/>
      <c r="P33" s="27"/>
      <c r="Q33" s="27"/>
      <c r="R33" s="27"/>
      <c r="S33" s="27"/>
      <c r="T33" s="27"/>
      <c r="U33" s="27"/>
      <c r="V33" s="27"/>
      <c r="W33" s="28"/>
    </row>
    <row r="34" spans="1:28" s="1" customFormat="1" ht="15.75" thickBot="1" x14ac:dyDescent="0.3">
      <c r="A34" s="69">
        <f>'Fjernes med planter'!Z44</f>
        <v>0</v>
      </c>
      <c r="B34" s="69">
        <f>'Fjernes med planter'!AA44</f>
        <v>0</v>
      </c>
      <c r="C34" s="69">
        <f>'Fjernes med planter'!AB44</f>
        <v>0</v>
      </c>
      <c r="D34" s="69">
        <f>'Fjernes med planter'!AC44</f>
        <v>0</v>
      </c>
      <c r="E34" s="69">
        <f>'Fjernes med planter'!AD44</f>
        <v>0</v>
      </c>
      <c r="F34" s="116" t="e">
        <f t="shared" ref="F34:F35" si="9">A34/$G$5*1000</f>
        <v>#DIV/0!</v>
      </c>
      <c r="G34" s="116" t="e">
        <f t="shared" ref="G34:G35" si="10">B34/$G$5*1000</f>
        <v>#DIV/0!</v>
      </c>
      <c r="H34" s="116" t="e">
        <f t="shared" ref="H34:H35" si="11">C34/$G$5*1000</f>
        <v>#DIV/0!</v>
      </c>
      <c r="I34" s="116" t="e">
        <f t="shared" ref="I34:I35" si="12">D34/$G$5*1000</f>
        <v>#DIV/0!</v>
      </c>
      <c r="J34" s="116" t="e">
        <f t="shared" ref="J34:J35" si="13">E34/$G$5*1000</f>
        <v>#DIV/0!</v>
      </c>
      <c r="K34" s="27" t="s">
        <v>175</v>
      </c>
      <c r="L34" s="27"/>
      <c r="M34" s="27"/>
      <c r="N34" s="27"/>
      <c r="O34" s="27"/>
      <c r="P34" s="27"/>
      <c r="Q34" s="27"/>
      <c r="R34" s="27"/>
      <c r="S34" s="27"/>
      <c r="T34" s="27"/>
      <c r="U34" s="27"/>
      <c r="V34" s="27"/>
      <c r="W34" s="28"/>
      <c r="X34" s="30"/>
      <c r="Y34" s="30"/>
      <c r="Z34" s="30"/>
      <c r="AA34" s="30"/>
      <c r="AB34" s="30"/>
    </row>
    <row r="35" spans="1:28" ht="15.75" thickBot="1" x14ac:dyDescent="0.3">
      <c r="A35" s="69">
        <f>'Fjernes med planter'!Z45</f>
        <v>0</v>
      </c>
      <c r="B35" s="69">
        <f>'Fjernes med planter'!AA45</f>
        <v>0</v>
      </c>
      <c r="C35" s="69">
        <f>'Fjernes med planter'!AB45</f>
        <v>0</v>
      </c>
      <c r="D35" s="69">
        <f>'Fjernes med planter'!AC45</f>
        <v>0</v>
      </c>
      <c r="E35" s="69">
        <f>'Fjernes med planter'!AD45</f>
        <v>0</v>
      </c>
      <c r="F35" s="116" t="e">
        <f t="shared" si="9"/>
        <v>#DIV/0!</v>
      </c>
      <c r="G35" s="116" t="e">
        <f t="shared" si="10"/>
        <v>#DIV/0!</v>
      </c>
      <c r="H35" s="116" t="e">
        <f t="shared" si="11"/>
        <v>#DIV/0!</v>
      </c>
      <c r="I35" s="116" t="e">
        <f t="shared" si="12"/>
        <v>#DIV/0!</v>
      </c>
      <c r="J35" s="116" t="e">
        <f t="shared" si="13"/>
        <v>#DIV/0!</v>
      </c>
      <c r="K35" s="27" t="s">
        <v>180</v>
      </c>
      <c r="L35" s="27"/>
      <c r="M35" s="27"/>
      <c r="N35" s="27"/>
      <c r="O35" s="27"/>
      <c r="P35" s="27"/>
      <c r="Q35" s="27"/>
      <c r="R35" s="27"/>
      <c r="S35" s="27"/>
      <c r="T35" s="27"/>
      <c r="U35" s="27"/>
      <c r="V35" s="27"/>
      <c r="W35" s="28"/>
    </row>
    <row r="36" spans="1:28" ht="16.5" thickBot="1" x14ac:dyDescent="0.3">
      <c r="A36" s="66" t="s">
        <v>90</v>
      </c>
      <c r="B36" s="67"/>
      <c r="C36" s="67"/>
      <c r="D36" s="67"/>
      <c r="E36" s="67"/>
      <c r="F36" s="66" t="s">
        <v>90</v>
      </c>
      <c r="G36" s="67"/>
      <c r="H36" s="67"/>
      <c r="I36" s="67"/>
      <c r="J36" s="67"/>
      <c r="K36" s="27"/>
      <c r="L36" s="27"/>
      <c r="M36" s="27"/>
      <c r="N36" s="27"/>
      <c r="O36" s="27"/>
      <c r="P36" s="27"/>
      <c r="Q36" s="27"/>
      <c r="R36" s="27"/>
      <c r="S36" s="27"/>
      <c r="T36" s="27"/>
      <c r="U36" s="27"/>
      <c r="V36" s="27"/>
      <c r="W36" s="28"/>
    </row>
    <row r="37" spans="1:28" x14ac:dyDescent="0.25">
      <c r="A37" s="70" t="s">
        <v>2</v>
      </c>
      <c r="B37" s="70" t="s">
        <v>3</v>
      </c>
      <c r="C37" s="70" t="s">
        <v>4</v>
      </c>
      <c r="D37" s="70" t="s">
        <v>6</v>
      </c>
      <c r="E37" s="70" t="s">
        <v>7</v>
      </c>
      <c r="F37" s="70" t="s">
        <v>2</v>
      </c>
      <c r="G37" s="70" t="s">
        <v>3</v>
      </c>
      <c r="H37" s="70" t="s">
        <v>4</v>
      </c>
      <c r="I37" s="70" t="s">
        <v>6</v>
      </c>
      <c r="J37" s="70" t="s">
        <v>7</v>
      </c>
      <c r="K37" s="27"/>
      <c r="L37" s="27"/>
      <c r="M37" s="27"/>
      <c r="N37" s="27"/>
      <c r="O37" s="27"/>
      <c r="P37" s="27"/>
      <c r="Q37" s="27"/>
      <c r="R37" s="27"/>
      <c r="S37" s="27"/>
      <c r="T37" s="27"/>
      <c r="U37" s="27"/>
      <c r="V37" s="27"/>
      <c r="W37" s="28"/>
    </row>
    <row r="38" spans="1:28" s="1" customFormat="1" ht="15.75" thickBot="1" x14ac:dyDescent="0.3">
      <c r="A38" s="71" t="s">
        <v>54</v>
      </c>
      <c r="B38" s="71" t="s">
        <v>54</v>
      </c>
      <c r="C38" s="71" t="s">
        <v>54</v>
      </c>
      <c r="D38" s="71" t="s">
        <v>54</v>
      </c>
      <c r="E38" s="71" t="s">
        <v>54</v>
      </c>
      <c r="F38" s="71" t="s">
        <v>85</v>
      </c>
      <c r="G38" s="71" t="s">
        <v>85</v>
      </c>
      <c r="H38" s="71" t="s">
        <v>85</v>
      </c>
      <c r="I38" s="71" t="s">
        <v>85</v>
      </c>
      <c r="J38" s="71" t="s">
        <v>85</v>
      </c>
      <c r="K38" s="27"/>
      <c r="L38" s="27"/>
      <c r="M38" s="27"/>
      <c r="N38" s="27"/>
      <c r="O38" s="27"/>
      <c r="P38" s="27"/>
      <c r="Q38" s="27"/>
      <c r="R38" s="27"/>
      <c r="S38" s="27"/>
      <c r="T38" s="27"/>
      <c r="U38" s="27"/>
      <c r="V38" s="27"/>
      <c r="W38" s="28"/>
      <c r="X38" s="30"/>
      <c r="Y38" s="30"/>
      <c r="Z38" s="30"/>
      <c r="AA38" s="30"/>
      <c r="AB38" s="30"/>
    </row>
    <row r="39" spans="1:28" ht="15.75" thickBot="1" x14ac:dyDescent="0.3">
      <c r="A39" s="71">
        <f>A29-A33</f>
        <v>0</v>
      </c>
      <c r="B39" s="71">
        <f>B29-B33</f>
        <v>0</v>
      </c>
      <c r="C39" s="71">
        <f>C29-C33</f>
        <v>0</v>
      </c>
      <c r="D39" s="71">
        <f>D29-D33</f>
        <v>0</v>
      </c>
      <c r="E39" s="71">
        <f>E29-E33</f>
        <v>0</v>
      </c>
      <c r="F39" s="117" t="e">
        <f>A39/$G$5*1000</f>
        <v>#DIV/0!</v>
      </c>
      <c r="G39" s="117" t="e">
        <f t="shared" ref="G39:J39" si="14">B39/$G$5*1000</f>
        <v>#DIV/0!</v>
      </c>
      <c r="H39" s="117" t="e">
        <f t="shared" si="14"/>
        <v>#DIV/0!</v>
      </c>
      <c r="I39" s="117" t="e">
        <f t="shared" si="14"/>
        <v>#DIV/0!</v>
      </c>
      <c r="J39" s="117" t="e">
        <f t="shared" si="14"/>
        <v>#DIV/0!</v>
      </c>
      <c r="K39" s="27" t="s">
        <v>174</v>
      </c>
      <c r="L39" s="27"/>
      <c r="M39" s="27"/>
      <c r="N39" s="27"/>
      <c r="O39" s="27"/>
      <c r="P39" s="27"/>
      <c r="Q39" s="27"/>
      <c r="R39" s="27"/>
      <c r="S39" s="27"/>
      <c r="T39" s="27"/>
      <c r="U39" s="27"/>
      <c r="V39" s="27"/>
      <c r="W39" s="28"/>
    </row>
    <row r="40" spans="1:28" ht="15.75" thickBot="1" x14ac:dyDescent="0.3">
      <c r="A40" s="71">
        <f>A29-A35</f>
        <v>0</v>
      </c>
      <c r="B40" s="71">
        <f t="shared" ref="B40:E40" si="15">B29-B35</f>
        <v>0</v>
      </c>
      <c r="C40" s="71">
        <f t="shared" si="15"/>
        <v>0</v>
      </c>
      <c r="D40" s="71">
        <f t="shared" si="15"/>
        <v>0</v>
      </c>
      <c r="E40" s="71">
        <f t="shared" si="15"/>
        <v>0</v>
      </c>
      <c r="F40" s="117" t="e">
        <f>A40/$G$5*1000</f>
        <v>#DIV/0!</v>
      </c>
      <c r="G40" s="117" t="e">
        <f t="shared" ref="G40" si="16">B40/$G$5*1000</f>
        <v>#DIV/0!</v>
      </c>
      <c r="H40" s="117" t="e">
        <f t="shared" ref="H40" si="17">C40/$G$5*1000</f>
        <v>#DIV/0!</v>
      </c>
      <c r="I40" s="117" t="e">
        <f t="shared" ref="I40" si="18">D40/$G$5*1000</f>
        <v>#DIV/0!</v>
      </c>
      <c r="J40" s="117" t="e">
        <f t="shared" ref="J40" si="19">E40/$G$5*1000</f>
        <v>#DIV/0!</v>
      </c>
      <c r="K40" s="27" t="s">
        <v>180</v>
      </c>
      <c r="L40" s="27"/>
      <c r="M40" s="27"/>
      <c r="N40" s="27"/>
      <c r="O40" s="27"/>
      <c r="P40" s="27"/>
      <c r="Q40" s="27"/>
      <c r="R40" s="27"/>
      <c r="S40" s="27"/>
      <c r="T40" s="27"/>
      <c r="U40" s="27"/>
      <c r="V40" s="27"/>
      <c r="W40" s="28"/>
    </row>
    <row r="41" spans="1:28" ht="20.25" x14ac:dyDescent="0.3">
      <c r="A41" s="64">
        <f>'Grunnlegende informasjon'!$B$15</f>
        <v>0</v>
      </c>
      <c r="B41" s="65"/>
      <c r="C41" s="65"/>
      <c r="D41" s="65"/>
      <c r="E41" s="124"/>
      <c r="F41" s="124"/>
      <c r="G41" s="124"/>
      <c r="H41" s="65"/>
      <c r="I41" s="65"/>
      <c r="J41" s="65"/>
      <c r="K41" s="27"/>
      <c r="L41" s="27"/>
      <c r="M41" s="27"/>
      <c r="N41" s="27"/>
      <c r="O41" s="27"/>
      <c r="P41" s="27"/>
      <c r="Q41" s="27"/>
      <c r="R41" s="27"/>
      <c r="S41" s="27"/>
      <c r="T41" s="27"/>
      <c r="U41" s="27"/>
      <c r="V41" s="27"/>
      <c r="W41" s="28"/>
    </row>
    <row r="42" spans="1:28" s="1" customFormat="1" ht="16.5" thickBot="1" x14ac:dyDescent="0.3">
      <c r="A42" s="92" t="s">
        <v>14</v>
      </c>
      <c r="B42" s="67"/>
      <c r="C42" s="67"/>
      <c r="D42" s="67"/>
      <c r="E42" s="124"/>
      <c r="F42" s="124" t="s">
        <v>14</v>
      </c>
      <c r="G42" s="124"/>
      <c r="H42" s="67"/>
      <c r="I42" s="67"/>
      <c r="J42" s="67"/>
      <c r="K42" s="27"/>
      <c r="L42" s="27"/>
      <c r="M42" s="27"/>
      <c r="N42" s="27"/>
      <c r="O42" s="27"/>
      <c r="P42" s="27"/>
      <c r="Q42" s="27"/>
      <c r="R42" s="27"/>
      <c r="S42" s="27"/>
      <c r="T42" s="27"/>
      <c r="U42" s="27"/>
      <c r="V42" s="27"/>
      <c r="W42" s="28"/>
      <c r="X42" s="30"/>
      <c r="Y42" s="30"/>
      <c r="Z42" s="30"/>
      <c r="AA42" s="30"/>
      <c r="AB42" s="30"/>
    </row>
    <row r="43" spans="1:28" s="1" customFormat="1" x14ac:dyDescent="0.25">
      <c r="A43" s="83" t="s">
        <v>2</v>
      </c>
      <c r="B43" s="83" t="s">
        <v>3</v>
      </c>
      <c r="C43" s="83" t="s">
        <v>4</v>
      </c>
      <c r="D43" s="83" t="s">
        <v>6</v>
      </c>
      <c r="E43" s="83" t="s">
        <v>7</v>
      </c>
      <c r="F43" s="83" t="s">
        <v>2</v>
      </c>
      <c r="G43" s="83" t="s">
        <v>3</v>
      </c>
      <c r="H43" s="83" t="s">
        <v>4</v>
      </c>
      <c r="I43" s="83" t="s">
        <v>6</v>
      </c>
      <c r="J43" s="83" t="s">
        <v>7</v>
      </c>
      <c r="K43" s="27"/>
      <c r="L43" s="27"/>
      <c r="M43" s="27"/>
      <c r="N43" s="27"/>
      <c r="O43" s="27"/>
      <c r="P43" s="27"/>
      <c r="Q43" s="27"/>
      <c r="R43" s="27"/>
      <c r="S43" s="27"/>
      <c r="T43" s="27"/>
      <c r="U43" s="27"/>
      <c r="V43" s="27"/>
      <c r="W43" s="28"/>
      <c r="X43" s="30"/>
      <c r="Y43" s="30"/>
      <c r="Z43" s="30"/>
      <c r="AA43" s="30"/>
      <c r="AB43" s="30"/>
    </row>
    <row r="44" spans="1:28" ht="15.75" thickBot="1" x14ac:dyDescent="0.3">
      <c r="A44" s="84" t="s">
        <v>54</v>
      </c>
      <c r="B44" s="84" t="s">
        <v>54</v>
      </c>
      <c r="C44" s="84" t="s">
        <v>54</v>
      </c>
      <c r="D44" s="84" t="s">
        <v>54</v>
      </c>
      <c r="E44" s="84" t="s">
        <v>54</v>
      </c>
      <c r="F44" s="84" t="s">
        <v>85</v>
      </c>
      <c r="G44" s="84" t="s">
        <v>85</v>
      </c>
      <c r="H44" s="84" t="s">
        <v>85</v>
      </c>
      <c r="I44" s="84" t="s">
        <v>85</v>
      </c>
      <c r="J44" s="84" t="s">
        <v>85</v>
      </c>
      <c r="K44" s="27"/>
      <c r="L44" s="27"/>
      <c r="M44" s="27"/>
      <c r="N44" s="27"/>
      <c r="O44" s="27"/>
      <c r="P44" s="27"/>
      <c r="Q44" s="27"/>
      <c r="R44" s="27"/>
      <c r="S44" s="27"/>
      <c r="T44" s="27"/>
      <c r="U44" s="27"/>
      <c r="V44" s="27"/>
      <c r="W44" s="28"/>
    </row>
    <row r="45" spans="1:28" ht="15.75" thickBot="1" x14ac:dyDescent="0.3">
      <c r="A45" s="84">
        <f>Næringstofftilførsel!AG26</f>
        <v>0</v>
      </c>
      <c r="B45" s="84">
        <f>Næringstofftilførsel!AH26</f>
        <v>0</v>
      </c>
      <c r="C45" s="84">
        <f>Næringstofftilførsel!AI26</f>
        <v>0</v>
      </c>
      <c r="D45" s="84">
        <f>Næringstofftilførsel!AJ26</f>
        <v>0</v>
      </c>
      <c r="E45" s="84">
        <f>Næringstofftilførsel!AK26</f>
        <v>0</v>
      </c>
      <c r="F45" s="125" t="e">
        <f>A45/$G$6*1000</f>
        <v>#DIV/0!</v>
      </c>
      <c r="G45" s="125" t="e">
        <f t="shared" ref="G45:J45" si="20">B45/$G$6*1000</f>
        <v>#DIV/0!</v>
      </c>
      <c r="H45" s="125" t="e">
        <f t="shared" si="20"/>
        <v>#DIV/0!</v>
      </c>
      <c r="I45" s="125" t="e">
        <f t="shared" si="20"/>
        <v>#DIV/0!</v>
      </c>
      <c r="J45" s="125" t="e">
        <f t="shared" si="20"/>
        <v>#DIV/0!</v>
      </c>
      <c r="K45" s="27"/>
      <c r="L45" s="27"/>
      <c r="M45" s="27"/>
      <c r="N45" s="27"/>
      <c r="O45" s="27"/>
      <c r="P45" s="27"/>
      <c r="Q45" s="27"/>
      <c r="R45" s="27"/>
      <c r="S45" s="27"/>
      <c r="T45" s="27"/>
      <c r="U45" s="27"/>
      <c r="V45" s="27"/>
      <c r="W45" s="28"/>
    </row>
    <row r="46" spans="1:28" ht="16.5" thickBot="1" x14ac:dyDescent="0.3">
      <c r="A46" s="66" t="s">
        <v>36</v>
      </c>
      <c r="B46" s="67"/>
      <c r="C46" s="67"/>
      <c r="D46" s="67"/>
      <c r="E46" s="67"/>
      <c r="F46" s="66" t="s">
        <v>36</v>
      </c>
      <c r="G46" s="67"/>
      <c r="H46" s="67"/>
      <c r="I46" s="67"/>
      <c r="J46" s="67"/>
      <c r="K46" s="27"/>
      <c r="L46" s="27"/>
      <c r="M46" s="27"/>
      <c r="N46" s="27"/>
      <c r="O46" s="27"/>
      <c r="P46" s="27"/>
      <c r="Q46" s="27"/>
      <c r="R46" s="27"/>
      <c r="S46" s="27"/>
      <c r="T46" s="27"/>
      <c r="U46" s="27"/>
      <c r="V46" s="27"/>
      <c r="W46" s="28"/>
    </row>
    <row r="47" spans="1:28" s="1" customFormat="1" x14ac:dyDescent="0.25">
      <c r="A47" s="83" t="s">
        <v>2</v>
      </c>
      <c r="B47" s="83" t="s">
        <v>3</v>
      </c>
      <c r="C47" s="83" t="s">
        <v>4</v>
      </c>
      <c r="D47" s="83" t="s">
        <v>6</v>
      </c>
      <c r="E47" s="83" t="s">
        <v>7</v>
      </c>
      <c r="F47" s="83" t="s">
        <v>2</v>
      </c>
      <c r="G47" s="83" t="s">
        <v>3</v>
      </c>
      <c r="H47" s="83" t="s">
        <v>4</v>
      </c>
      <c r="I47" s="83" t="s">
        <v>6</v>
      </c>
      <c r="J47" s="83" t="s">
        <v>7</v>
      </c>
      <c r="K47" s="27"/>
      <c r="L47" s="27"/>
      <c r="M47" s="27"/>
      <c r="N47" s="27"/>
      <c r="O47" s="27"/>
      <c r="P47" s="27"/>
      <c r="Q47" s="27"/>
      <c r="R47" s="27"/>
      <c r="S47" s="27"/>
      <c r="T47" s="27"/>
      <c r="U47" s="27"/>
      <c r="V47" s="27"/>
      <c r="W47" s="28"/>
      <c r="X47" s="30"/>
      <c r="Y47" s="30"/>
      <c r="Z47" s="30"/>
      <c r="AA47" s="30"/>
      <c r="AB47" s="30"/>
    </row>
    <row r="48" spans="1:28" ht="15.75" thickBot="1" x14ac:dyDescent="0.3">
      <c r="A48" s="84" t="s">
        <v>54</v>
      </c>
      <c r="B48" s="84" t="s">
        <v>54</v>
      </c>
      <c r="C48" s="84" t="s">
        <v>54</v>
      </c>
      <c r="D48" s="84" t="s">
        <v>54</v>
      </c>
      <c r="E48" s="84" t="s">
        <v>54</v>
      </c>
      <c r="F48" s="84" t="s">
        <v>85</v>
      </c>
      <c r="G48" s="84" t="s">
        <v>85</v>
      </c>
      <c r="H48" s="84" t="s">
        <v>85</v>
      </c>
      <c r="I48" s="84" t="s">
        <v>85</v>
      </c>
      <c r="J48" s="84" t="s">
        <v>85</v>
      </c>
      <c r="K48" s="27"/>
      <c r="L48" s="27"/>
      <c r="M48" s="27"/>
      <c r="N48" s="27"/>
      <c r="O48" s="27"/>
      <c r="P48" s="27"/>
      <c r="Q48" s="27"/>
      <c r="R48" s="27"/>
      <c r="S48" s="27"/>
      <c r="T48" s="27"/>
      <c r="U48" s="27"/>
      <c r="V48" s="27"/>
      <c r="W48" s="28"/>
    </row>
    <row r="49" spans="1:28" ht="15.75" thickBot="1" x14ac:dyDescent="0.3">
      <c r="A49" s="84">
        <f>'Fjernes med planter'!AG43</f>
        <v>0</v>
      </c>
      <c r="B49" s="84">
        <f>'Fjernes med planter'!AH43</f>
        <v>0</v>
      </c>
      <c r="C49" s="84">
        <f>'Fjernes med planter'!AI43</f>
        <v>0</v>
      </c>
      <c r="D49" s="84">
        <f>'Fjernes med planter'!AJ43</f>
        <v>0</v>
      </c>
      <c r="E49" s="84">
        <f>'Fjernes med planter'!AK43</f>
        <v>0</v>
      </c>
      <c r="F49" s="125" t="e">
        <f>A49/$G$6*1000</f>
        <v>#DIV/0!</v>
      </c>
      <c r="G49" s="125" t="e">
        <f t="shared" ref="G49:J49" si="21">B49/$G$6*1000</f>
        <v>#DIV/0!</v>
      </c>
      <c r="H49" s="125" t="e">
        <f t="shared" si="21"/>
        <v>#DIV/0!</v>
      </c>
      <c r="I49" s="125" t="e">
        <f t="shared" si="21"/>
        <v>#DIV/0!</v>
      </c>
      <c r="J49" s="125" t="e">
        <f t="shared" si="21"/>
        <v>#DIV/0!</v>
      </c>
      <c r="K49" s="27" t="s">
        <v>174</v>
      </c>
      <c r="L49" s="27"/>
      <c r="M49" s="27"/>
      <c r="N49" s="27"/>
      <c r="O49" s="27"/>
      <c r="P49" s="27"/>
      <c r="Q49" s="27"/>
      <c r="R49" s="27"/>
      <c r="S49" s="27"/>
      <c r="T49" s="27"/>
      <c r="U49" s="27"/>
      <c r="V49" s="27"/>
      <c r="W49" s="28"/>
    </row>
    <row r="50" spans="1:28" ht="15.75" thickBot="1" x14ac:dyDescent="0.3">
      <c r="A50" s="84">
        <f>'Fjernes med planter'!AG44</f>
        <v>0</v>
      </c>
      <c r="B50" s="84">
        <f>'Fjernes med planter'!AH44</f>
        <v>0</v>
      </c>
      <c r="C50" s="84">
        <f>'Fjernes med planter'!AI44</f>
        <v>0</v>
      </c>
      <c r="D50" s="84">
        <f>'Fjernes med planter'!AJ44</f>
        <v>0</v>
      </c>
      <c r="E50" s="84">
        <f>'Fjernes med planter'!AK44</f>
        <v>0</v>
      </c>
      <c r="F50" s="125" t="e">
        <f t="shared" ref="F50:F51" si="22">A50/$G$6*1000</f>
        <v>#DIV/0!</v>
      </c>
      <c r="G50" s="125" t="e">
        <f t="shared" ref="G50:G51" si="23">B50/$G$6*1000</f>
        <v>#DIV/0!</v>
      </c>
      <c r="H50" s="125" t="e">
        <f t="shared" ref="H50:H51" si="24">C50/$G$6*1000</f>
        <v>#DIV/0!</v>
      </c>
      <c r="I50" s="125" t="e">
        <f t="shared" ref="I50:I51" si="25">D50/$G$6*1000</f>
        <v>#DIV/0!</v>
      </c>
      <c r="J50" s="125" t="e">
        <f t="shared" ref="J50:J51" si="26">E50/$G$6*1000</f>
        <v>#DIV/0!</v>
      </c>
      <c r="K50" s="27" t="s">
        <v>175</v>
      </c>
      <c r="L50" s="27"/>
      <c r="M50" s="27"/>
      <c r="N50" s="27"/>
      <c r="O50" s="27"/>
      <c r="P50" s="27"/>
      <c r="Q50" s="27"/>
      <c r="R50" s="27"/>
      <c r="S50" s="27"/>
      <c r="T50" s="27"/>
      <c r="U50" s="27"/>
      <c r="V50" s="27"/>
      <c r="W50" s="28"/>
    </row>
    <row r="51" spans="1:28" s="1" customFormat="1" ht="15.75" thickBot="1" x14ac:dyDescent="0.3">
      <c r="A51" s="84">
        <f>'Fjernes med planter'!AG45</f>
        <v>0</v>
      </c>
      <c r="B51" s="84">
        <f>'Fjernes med planter'!AH45</f>
        <v>0</v>
      </c>
      <c r="C51" s="84">
        <f>'Fjernes med planter'!AI45</f>
        <v>0</v>
      </c>
      <c r="D51" s="84">
        <f>'Fjernes med planter'!AJ45</f>
        <v>0</v>
      </c>
      <c r="E51" s="84">
        <f>'Fjernes med planter'!AK45</f>
        <v>0</v>
      </c>
      <c r="F51" s="125" t="e">
        <f t="shared" si="22"/>
        <v>#DIV/0!</v>
      </c>
      <c r="G51" s="125" t="e">
        <f t="shared" si="23"/>
        <v>#DIV/0!</v>
      </c>
      <c r="H51" s="125" t="e">
        <f t="shared" si="24"/>
        <v>#DIV/0!</v>
      </c>
      <c r="I51" s="125" t="e">
        <f t="shared" si="25"/>
        <v>#DIV/0!</v>
      </c>
      <c r="J51" s="125" t="e">
        <f t="shared" si="26"/>
        <v>#DIV/0!</v>
      </c>
      <c r="K51" s="27" t="s">
        <v>180</v>
      </c>
      <c r="L51" s="27"/>
      <c r="M51" s="27"/>
      <c r="N51" s="27"/>
      <c r="O51" s="27"/>
      <c r="P51" s="27"/>
      <c r="Q51" s="27"/>
      <c r="R51" s="27"/>
      <c r="S51" s="27"/>
      <c r="T51" s="27"/>
      <c r="U51" s="27"/>
      <c r="V51" s="27"/>
      <c r="W51" s="28"/>
      <c r="X51" s="30"/>
      <c r="Y51" s="30"/>
      <c r="Z51" s="30"/>
      <c r="AA51" s="30"/>
      <c r="AB51" s="30"/>
    </row>
    <row r="52" spans="1:28" ht="16.5" thickBot="1" x14ac:dyDescent="0.3">
      <c r="A52" s="66" t="s">
        <v>90</v>
      </c>
      <c r="B52" s="67"/>
      <c r="C52" s="67"/>
      <c r="D52" s="67"/>
      <c r="E52" s="67"/>
      <c r="F52" s="66" t="s">
        <v>90</v>
      </c>
      <c r="G52" s="67"/>
      <c r="H52" s="67"/>
      <c r="I52" s="67"/>
      <c r="J52" s="67"/>
      <c r="K52" s="27"/>
      <c r="L52" s="27"/>
      <c r="M52" s="27"/>
      <c r="N52" s="27"/>
      <c r="O52" s="27"/>
      <c r="P52" s="27"/>
      <c r="Q52" s="27"/>
      <c r="R52" s="27"/>
      <c r="S52" s="27"/>
      <c r="T52" s="27"/>
      <c r="U52" s="27"/>
      <c r="V52" s="27"/>
      <c r="W52" s="28"/>
    </row>
    <row r="53" spans="1:28" x14ac:dyDescent="0.25">
      <c r="A53" s="85" t="s">
        <v>2</v>
      </c>
      <c r="B53" s="85" t="s">
        <v>3</v>
      </c>
      <c r="C53" s="85" t="s">
        <v>4</v>
      </c>
      <c r="D53" s="85" t="s">
        <v>6</v>
      </c>
      <c r="E53" s="85" t="s">
        <v>7</v>
      </c>
      <c r="F53" s="85" t="s">
        <v>2</v>
      </c>
      <c r="G53" s="85" t="s">
        <v>3</v>
      </c>
      <c r="H53" s="85" t="s">
        <v>4</v>
      </c>
      <c r="I53" s="85" t="s">
        <v>6</v>
      </c>
      <c r="J53" s="85" t="s">
        <v>7</v>
      </c>
      <c r="K53" s="27"/>
      <c r="L53" s="27"/>
      <c r="M53" s="27"/>
      <c r="N53" s="27"/>
      <c r="O53" s="27"/>
      <c r="P53" s="27"/>
      <c r="Q53" s="27"/>
      <c r="R53" s="27"/>
      <c r="S53" s="27"/>
      <c r="T53" s="27"/>
      <c r="U53" s="27"/>
      <c r="V53" s="27"/>
      <c r="W53" s="28"/>
    </row>
    <row r="54" spans="1:28" ht="15.75" thickBot="1" x14ac:dyDescent="0.3">
      <c r="A54" s="86" t="s">
        <v>54</v>
      </c>
      <c r="B54" s="86" t="s">
        <v>54</v>
      </c>
      <c r="C54" s="86" t="s">
        <v>54</v>
      </c>
      <c r="D54" s="86" t="s">
        <v>54</v>
      </c>
      <c r="E54" s="86" t="s">
        <v>54</v>
      </c>
      <c r="F54" s="86" t="s">
        <v>85</v>
      </c>
      <c r="G54" s="86" t="s">
        <v>85</v>
      </c>
      <c r="H54" s="86" t="s">
        <v>85</v>
      </c>
      <c r="I54" s="86" t="s">
        <v>85</v>
      </c>
      <c r="J54" s="86" t="s">
        <v>85</v>
      </c>
      <c r="K54" s="27"/>
      <c r="L54" s="27"/>
      <c r="M54" s="27"/>
      <c r="N54" s="27"/>
      <c r="O54" s="27"/>
      <c r="P54" s="27"/>
      <c r="Q54" s="27"/>
      <c r="R54" s="27"/>
      <c r="S54" s="27"/>
      <c r="T54" s="27"/>
      <c r="U54" s="27"/>
      <c r="V54" s="27"/>
      <c r="W54" s="28"/>
    </row>
    <row r="55" spans="1:28" s="1" customFormat="1" ht="15.75" thickBot="1" x14ac:dyDescent="0.3">
      <c r="A55" s="86">
        <f>A45-A49</f>
        <v>0</v>
      </c>
      <c r="B55" s="86">
        <f>B45-B49</f>
        <v>0</v>
      </c>
      <c r="C55" s="86">
        <f>C45-C49</f>
        <v>0</v>
      </c>
      <c r="D55" s="86">
        <f>D45-D49</f>
        <v>0</v>
      </c>
      <c r="E55" s="86">
        <f>E45-E49</f>
        <v>0</v>
      </c>
      <c r="F55" s="126" t="e">
        <f>A55/$G$6*1000</f>
        <v>#DIV/0!</v>
      </c>
      <c r="G55" s="126" t="e">
        <f t="shared" ref="G55:J55" si="27">B55/$G$6*1000</f>
        <v>#DIV/0!</v>
      </c>
      <c r="H55" s="126" t="e">
        <f t="shared" si="27"/>
        <v>#DIV/0!</v>
      </c>
      <c r="I55" s="126" t="e">
        <f t="shared" si="27"/>
        <v>#DIV/0!</v>
      </c>
      <c r="J55" s="126" t="e">
        <f t="shared" si="27"/>
        <v>#DIV/0!</v>
      </c>
      <c r="K55" s="27" t="s">
        <v>174</v>
      </c>
      <c r="L55" s="27"/>
      <c r="M55" s="27"/>
      <c r="N55" s="27"/>
      <c r="O55" s="27"/>
      <c r="P55" s="27"/>
      <c r="Q55" s="27"/>
      <c r="R55" s="27"/>
      <c r="S55" s="27"/>
      <c r="T55" s="27"/>
      <c r="U55" s="27"/>
      <c r="V55" s="27"/>
      <c r="W55" s="28"/>
      <c r="X55" s="30"/>
      <c r="Y55" s="30"/>
      <c r="Z55" s="30"/>
      <c r="AA55" s="30"/>
      <c r="AB55" s="30"/>
    </row>
    <row r="56" spans="1:28" s="1" customFormat="1" ht="15.75" thickBot="1" x14ac:dyDescent="0.3">
      <c r="A56" s="86">
        <f>A45-A51</f>
        <v>0</v>
      </c>
      <c r="B56" s="86">
        <f>B45-B51</f>
        <v>0</v>
      </c>
      <c r="C56" s="86">
        <f t="shared" ref="C56:E56" si="28">C45-C51</f>
        <v>0</v>
      </c>
      <c r="D56" s="86">
        <f t="shared" si="28"/>
        <v>0</v>
      </c>
      <c r="E56" s="86">
        <f t="shared" si="28"/>
        <v>0</v>
      </c>
      <c r="F56" s="126" t="e">
        <f>A56/$G$6*1000</f>
        <v>#DIV/0!</v>
      </c>
      <c r="G56" s="126" t="e">
        <f t="shared" ref="G56" si="29">B56/$G$6*1000</f>
        <v>#DIV/0!</v>
      </c>
      <c r="H56" s="126" t="e">
        <f t="shared" ref="H56" si="30">C56/$G$6*1000</f>
        <v>#DIV/0!</v>
      </c>
      <c r="I56" s="126" t="e">
        <f t="shared" ref="I56" si="31">D56/$G$6*1000</f>
        <v>#DIV/0!</v>
      </c>
      <c r="J56" s="126" t="e">
        <f t="shared" ref="J56" si="32">E56/$G$6*1000</f>
        <v>#DIV/0!</v>
      </c>
      <c r="K56" s="27" t="s">
        <v>180</v>
      </c>
      <c r="L56" s="27"/>
      <c r="M56" s="27"/>
      <c r="N56" s="27"/>
      <c r="O56" s="27"/>
      <c r="P56" s="27"/>
      <c r="Q56" s="27"/>
      <c r="R56" s="27"/>
      <c r="S56" s="27"/>
      <c r="T56" s="27"/>
      <c r="U56" s="27"/>
      <c r="V56" s="27"/>
      <c r="W56" s="28"/>
      <c r="X56" s="30"/>
      <c r="Y56" s="30"/>
      <c r="Z56" s="30"/>
      <c r="AA56" s="30"/>
      <c r="AB56" s="30"/>
    </row>
    <row r="57" spans="1:28" ht="20.25" x14ac:dyDescent="0.3">
      <c r="A57" s="64">
        <f>'Grunnlegende informasjon'!$B$16</f>
        <v>0</v>
      </c>
      <c r="B57" s="65"/>
      <c r="C57" s="65"/>
      <c r="D57" s="65"/>
      <c r="E57" s="65"/>
      <c r="F57" s="124"/>
      <c r="G57" s="124"/>
      <c r="H57" s="27"/>
      <c r="I57" s="27"/>
      <c r="J57" s="65"/>
      <c r="K57" s="27"/>
      <c r="L57" s="27"/>
      <c r="M57" s="27"/>
      <c r="N57" s="27"/>
      <c r="O57" s="27"/>
      <c r="P57" s="27"/>
      <c r="Q57" s="27"/>
      <c r="R57" s="27"/>
      <c r="S57" s="27"/>
      <c r="T57" s="27"/>
      <c r="U57" s="27"/>
      <c r="V57" s="27"/>
      <c r="W57" s="28"/>
    </row>
    <row r="58" spans="1:28" ht="16.5" thickBot="1" x14ac:dyDescent="0.3">
      <c r="A58" s="92" t="s">
        <v>14</v>
      </c>
      <c r="B58" s="67"/>
      <c r="C58" s="67"/>
      <c r="D58" s="67"/>
      <c r="E58" s="67"/>
      <c r="F58" s="124" t="s">
        <v>14</v>
      </c>
      <c r="G58" s="124"/>
      <c r="H58" s="67"/>
      <c r="I58" s="67"/>
      <c r="J58" s="67"/>
      <c r="K58" s="27"/>
      <c r="L58" s="27"/>
      <c r="M58" s="27"/>
      <c r="N58" s="27"/>
      <c r="O58" s="27"/>
      <c r="P58" s="27"/>
      <c r="Q58" s="27"/>
      <c r="R58" s="27"/>
      <c r="S58" s="27"/>
      <c r="T58" s="27"/>
      <c r="U58" s="27"/>
      <c r="V58" s="27"/>
      <c r="W58" s="28"/>
    </row>
    <row r="59" spans="1:28" x14ac:dyDescent="0.25">
      <c r="A59" s="87" t="s">
        <v>2</v>
      </c>
      <c r="B59" s="87" t="s">
        <v>3</v>
      </c>
      <c r="C59" s="87" t="s">
        <v>4</v>
      </c>
      <c r="D59" s="87" t="s">
        <v>6</v>
      </c>
      <c r="E59" s="87" t="s">
        <v>7</v>
      </c>
      <c r="F59" s="87" t="s">
        <v>2</v>
      </c>
      <c r="G59" s="87" t="s">
        <v>3</v>
      </c>
      <c r="H59" s="87" t="s">
        <v>4</v>
      </c>
      <c r="I59" s="87" t="s">
        <v>6</v>
      </c>
      <c r="J59" s="87" t="s">
        <v>7</v>
      </c>
      <c r="K59" s="27"/>
      <c r="L59" s="27"/>
      <c r="M59" s="27"/>
      <c r="N59" s="27"/>
      <c r="O59" s="27"/>
      <c r="P59" s="27"/>
      <c r="Q59" s="27"/>
      <c r="R59" s="27"/>
      <c r="S59" s="27"/>
      <c r="T59" s="27"/>
      <c r="U59" s="27"/>
      <c r="V59" s="27"/>
      <c r="W59" s="28"/>
    </row>
    <row r="60" spans="1:28" ht="15.75" thickBot="1" x14ac:dyDescent="0.3">
      <c r="A60" s="88" t="s">
        <v>54</v>
      </c>
      <c r="B60" s="88" t="s">
        <v>54</v>
      </c>
      <c r="C60" s="88" t="s">
        <v>54</v>
      </c>
      <c r="D60" s="88" t="s">
        <v>54</v>
      </c>
      <c r="E60" s="88" t="s">
        <v>54</v>
      </c>
      <c r="F60" s="88" t="s">
        <v>85</v>
      </c>
      <c r="G60" s="88" t="s">
        <v>85</v>
      </c>
      <c r="H60" s="88" t="s">
        <v>85</v>
      </c>
      <c r="I60" s="88" t="s">
        <v>85</v>
      </c>
      <c r="J60" s="88" t="s">
        <v>85</v>
      </c>
      <c r="K60" s="27"/>
      <c r="L60" s="27"/>
      <c r="M60" s="27"/>
      <c r="N60" s="27"/>
      <c r="O60" s="27"/>
      <c r="P60" s="27"/>
      <c r="Q60" s="27"/>
      <c r="R60" s="27"/>
      <c r="S60" s="27"/>
      <c r="T60" s="27"/>
      <c r="U60" s="27"/>
      <c r="V60" s="27"/>
      <c r="W60" s="28"/>
    </row>
    <row r="61" spans="1:28" ht="15.75" thickBot="1" x14ac:dyDescent="0.3">
      <c r="A61" s="88">
        <f>Næringstofftilførsel!AN26</f>
        <v>0</v>
      </c>
      <c r="B61" s="88">
        <f>Næringstofftilførsel!AO26</f>
        <v>0</v>
      </c>
      <c r="C61" s="88">
        <f>Næringstofftilførsel!AP26</f>
        <v>0</v>
      </c>
      <c r="D61" s="88">
        <f>Næringstofftilførsel!AQ26</f>
        <v>0</v>
      </c>
      <c r="E61" s="88">
        <f>Næringstofftilførsel!AR26</f>
        <v>0</v>
      </c>
      <c r="F61" s="131" t="e">
        <f>A61/$G$7*1000</f>
        <v>#DIV/0!</v>
      </c>
      <c r="G61" s="131" t="e">
        <f>B61/$G$7*1000</f>
        <v>#DIV/0!</v>
      </c>
      <c r="H61" s="131" t="e">
        <f>C61/$G$7*1000</f>
        <v>#DIV/0!</v>
      </c>
      <c r="I61" s="131" t="e">
        <f>D61/$G$7*1000</f>
        <v>#DIV/0!</v>
      </c>
      <c r="J61" s="131" t="e">
        <f>E61/$G$7*1000</f>
        <v>#DIV/0!</v>
      </c>
      <c r="K61" s="27"/>
      <c r="L61" s="27"/>
      <c r="M61" s="27"/>
      <c r="N61" s="27"/>
      <c r="O61" s="27"/>
      <c r="P61" s="27"/>
      <c r="Q61" s="27"/>
      <c r="R61" s="27"/>
      <c r="S61" s="27"/>
      <c r="T61" s="27"/>
      <c r="U61" s="27"/>
      <c r="V61" s="27"/>
      <c r="W61" s="28"/>
    </row>
    <row r="62" spans="1:28" ht="16.5" thickBot="1" x14ac:dyDescent="0.3">
      <c r="A62" s="66" t="s">
        <v>15</v>
      </c>
      <c r="B62" s="67"/>
      <c r="C62" s="67"/>
      <c r="D62" s="67"/>
      <c r="E62" s="67"/>
      <c r="F62" s="66" t="s">
        <v>15</v>
      </c>
      <c r="G62" s="67"/>
      <c r="H62" s="67"/>
      <c r="I62" s="67"/>
      <c r="J62" s="67"/>
      <c r="K62" s="27"/>
      <c r="L62" s="27"/>
      <c r="M62" s="27"/>
      <c r="N62" s="27"/>
      <c r="O62" s="27"/>
      <c r="P62" s="27"/>
      <c r="Q62" s="27"/>
      <c r="R62" s="27"/>
      <c r="S62" s="27"/>
      <c r="T62" s="27"/>
      <c r="U62" s="27"/>
      <c r="V62" s="27"/>
      <c r="W62" s="28"/>
    </row>
    <row r="63" spans="1:28" x14ac:dyDescent="0.25">
      <c r="A63" s="87" t="s">
        <v>2</v>
      </c>
      <c r="B63" s="87" t="s">
        <v>3</v>
      </c>
      <c r="C63" s="87" t="s">
        <v>4</v>
      </c>
      <c r="D63" s="87" t="s">
        <v>6</v>
      </c>
      <c r="E63" s="87" t="s">
        <v>7</v>
      </c>
      <c r="F63" s="87" t="s">
        <v>2</v>
      </c>
      <c r="G63" s="87" t="s">
        <v>3</v>
      </c>
      <c r="H63" s="87" t="s">
        <v>4</v>
      </c>
      <c r="I63" s="87" t="s">
        <v>6</v>
      </c>
      <c r="J63" s="87" t="s">
        <v>7</v>
      </c>
      <c r="K63" s="27"/>
      <c r="L63" s="27"/>
      <c r="M63" s="27"/>
      <c r="N63" s="27"/>
      <c r="O63" s="27"/>
      <c r="P63" s="27"/>
      <c r="Q63" s="27"/>
      <c r="R63" s="27"/>
      <c r="S63" s="27"/>
      <c r="T63" s="27"/>
      <c r="U63" s="27"/>
      <c r="V63" s="27"/>
      <c r="W63" s="28"/>
    </row>
    <row r="64" spans="1:28" ht="15.75" thickBot="1" x14ac:dyDescent="0.3">
      <c r="A64" s="88" t="s">
        <v>54</v>
      </c>
      <c r="B64" s="88" t="s">
        <v>54</v>
      </c>
      <c r="C64" s="88" t="s">
        <v>54</v>
      </c>
      <c r="D64" s="88" t="s">
        <v>54</v>
      </c>
      <c r="E64" s="88" t="s">
        <v>54</v>
      </c>
      <c r="F64" s="88" t="s">
        <v>85</v>
      </c>
      <c r="G64" s="88" t="s">
        <v>85</v>
      </c>
      <c r="H64" s="88" t="s">
        <v>85</v>
      </c>
      <c r="I64" s="88" t="s">
        <v>85</v>
      </c>
      <c r="J64" s="88" t="s">
        <v>85</v>
      </c>
      <c r="K64" s="27"/>
      <c r="L64" s="27"/>
      <c r="M64" s="27"/>
      <c r="N64" s="27"/>
      <c r="O64" s="27"/>
      <c r="P64" s="27"/>
      <c r="Q64" s="27"/>
      <c r="R64" s="27"/>
      <c r="S64" s="27"/>
      <c r="T64" s="27"/>
      <c r="U64" s="27"/>
      <c r="V64" s="27"/>
      <c r="W64" s="28"/>
    </row>
    <row r="65" spans="1:23" ht="15.75" thickBot="1" x14ac:dyDescent="0.3">
      <c r="A65" s="88">
        <f>'Fjernes med planter'!AN43</f>
        <v>0</v>
      </c>
      <c r="B65" s="88">
        <f>'Fjernes med planter'!AO43</f>
        <v>0</v>
      </c>
      <c r="C65" s="88">
        <f>'Fjernes med planter'!AP43</f>
        <v>0</v>
      </c>
      <c r="D65" s="88">
        <f>'Fjernes med planter'!AQ43</f>
        <v>0</v>
      </c>
      <c r="E65" s="88">
        <f>'Fjernes med planter'!AR43</f>
        <v>0</v>
      </c>
      <c r="F65" s="131" t="e">
        <f>A65/$G$7*1000</f>
        <v>#DIV/0!</v>
      </c>
      <c r="G65" s="131" t="e">
        <f t="shared" ref="G65:J65" si="33">B65/$G$7*1000</f>
        <v>#DIV/0!</v>
      </c>
      <c r="H65" s="131" t="e">
        <f t="shared" si="33"/>
        <v>#DIV/0!</v>
      </c>
      <c r="I65" s="131" t="e">
        <f t="shared" si="33"/>
        <v>#DIV/0!</v>
      </c>
      <c r="J65" s="131" t="e">
        <f t="shared" si="33"/>
        <v>#DIV/0!</v>
      </c>
      <c r="K65" s="27" t="s">
        <v>174</v>
      </c>
      <c r="L65" s="27"/>
      <c r="M65" s="27"/>
      <c r="N65" s="27"/>
      <c r="O65" s="27"/>
      <c r="P65" s="27"/>
      <c r="Q65" s="27"/>
      <c r="R65" s="27"/>
      <c r="S65" s="27"/>
      <c r="T65" s="27"/>
      <c r="U65" s="27"/>
      <c r="V65" s="27"/>
      <c r="W65" s="28"/>
    </row>
    <row r="66" spans="1:23" ht="15.75" thickBot="1" x14ac:dyDescent="0.3">
      <c r="A66" s="88">
        <f>'Fjernes med planter'!AN44</f>
        <v>0</v>
      </c>
      <c r="B66" s="88">
        <f>'Fjernes med planter'!AO44</f>
        <v>0</v>
      </c>
      <c r="C66" s="88">
        <f>'Fjernes med planter'!AP44</f>
        <v>0</v>
      </c>
      <c r="D66" s="88">
        <f>'Fjernes med planter'!AQ44</f>
        <v>0</v>
      </c>
      <c r="E66" s="88">
        <f>'Fjernes med planter'!AR44</f>
        <v>0</v>
      </c>
      <c r="F66" s="131" t="e">
        <f t="shared" ref="F66:F67" si="34">A66/$G$7*1000</f>
        <v>#DIV/0!</v>
      </c>
      <c r="G66" s="131" t="e">
        <f t="shared" ref="G66:G67" si="35">B66/$G$7*1000</f>
        <v>#DIV/0!</v>
      </c>
      <c r="H66" s="131" t="e">
        <f t="shared" ref="H66:H67" si="36">C66/$G$7*1000</f>
        <v>#DIV/0!</v>
      </c>
      <c r="I66" s="131" t="e">
        <f t="shared" ref="I66:I67" si="37">D66/$G$7*1000</f>
        <v>#DIV/0!</v>
      </c>
      <c r="J66" s="131" t="e">
        <f t="shared" ref="J66:J67" si="38">E66/$G$7*1000</f>
        <v>#DIV/0!</v>
      </c>
      <c r="K66" s="27" t="s">
        <v>175</v>
      </c>
      <c r="L66" s="27"/>
      <c r="M66" s="27"/>
      <c r="N66" s="27"/>
      <c r="O66" s="27"/>
      <c r="P66" s="27"/>
      <c r="Q66" s="27"/>
      <c r="R66" s="27"/>
      <c r="S66" s="27"/>
      <c r="T66" s="27"/>
      <c r="U66" s="27"/>
      <c r="V66" s="27"/>
      <c r="W66" s="28"/>
    </row>
    <row r="67" spans="1:23" ht="15.75" thickBot="1" x14ac:dyDescent="0.3">
      <c r="A67" s="88">
        <f>'Fjernes med planter'!AN45</f>
        <v>0</v>
      </c>
      <c r="B67" s="88">
        <f>'Fjernes med planter'!AO45</f>
        <v>0</v>
      </c>
      <c r="C67" s="88">
        <f>'Fjernes med planter'!AP45</f>
        <v>0</v>
      </c>
      <c r="D67" s="88">
        <f>'Fjernes med planter'!AQ45</f>
        <v>0</v>
      </c>
      <c r="E67" s="88">
        <f>'Fjernes med planter'!AR45</f>
        <v>0</v>
      </c>
      <c r="F67" s="131" t="e">
        <f t="shared" si="34"/>
        <v>#DIV/0!</v>
      </c>
      <c r="G67" s="131" t="e">
        <f t="shared" si="35"/>
        <v>#DIV/0!</v>
      </c>
      <c r="H67" s="131" t="e">
        <f t="shared" si="36"/>
        <v>#DIV/0!</v>
      </c>
      <c r="I67" s="131" t="e">
        <f t="shared" si="37"/>
        <v>#DIV/0!</v>
      </c>
      <c r="J67" s="131" t="e">
        <f t="shared" si="38"/>
        <v>#DIV/0!</v>
      </c>
      <c r="K67" s="27" t="s">
        <v>180</v>
      </c>
      <c r="L67" s="27"/>
      <c r="M67" s="27"/>
      <c r="N67" s="27"/>
      <c r="O67" s="27"/>
      <c r="P67" s="27"/>
      <c r="Q67" s="27"/>
      <c r="R67" s="27"/>
      <c r="S67" s="27"/>
      <c r="T67" s="27"/>
      <c r="U67" s="27"/>
      <c r="V67" s="27"/>
      <c r="W67" s="28"/>
    </row>
    <row r="68" spans="1:23" ht="16.5" thickBot="1" x14ac:dyDescent="0.3">
      <c r="A68" s="66" t="s">
        <v>90</v>
      </c>
      <c r="B68" s="67"/>
      <c r="C68" s="67"/>
      <c r="D68" s="67"/>
      <c r="E68" s="67"/>
      <c r="F68" s="66" t="s">
        <v>90</v>
      </c>
      <c r="G68" s="67"/>
      <c r="H68" s="67"/>
      <c r="I68" s="67"/>
      <c r="J68" s="67"/>
      <c r="K68" s="27"/>
      <c r="L68" s="27"/>
      <c r="M68" s="27"/>
      <c r="N68" s="27"/>
      <c r="O68" s="27"/>
      <c r="P68" s="27"/>
      <c r="Q68" s="27"/>
      <c r="R68" s="27"/>
      <c r="S68" s="27"/>
      <c r="T68" s="27"/>
      <c r="U68" s="27"/>
      <c r="V68" s="27"/>
      <c r="W68" s="28"/>
    </row>
    <row r="69" spans="1:23" x14ac:dyDescent="0.25">
      <c r="A69" s="89" t="s">
        <v>2</v>
      </c>
      <c r="B69" s="89" t="s">
        <v>3</v>
      </c>
      <c r="C69" s="89" t="s">
        <v>4</v>
      </c>
      <c r="D69" s="89" t="s">
        <v>6</v>
      </c>
      <c r="E69" s="89" t="s">
        <v>7</v>
      </c>
      <c r="F69" s="89" t="s">
        <v>2</v>
      </c>
      <c r="G69" s="89" t="s">
        <v>3</v>
      </c>
      <c r="H69" s="89" t="s">
        <v>4</v>
      </c>
      <c r="I69" s="89" t="s">
        <v>6</v>
      </c>
      <c r="J69" s="89" t="s">
        <v>7</v>
      </c>
      <c r="K69" s="27"/>
      <c r="L69" s="27"/>
      <c r="M69" s="27"/>
      <c r="N69" s="27"/>
      <c r="O69" s="27"/>
      <c r="P69" s="27"/>
      <c r="Q69" s="27"/>
      <c r="R69" s="27"/>
      <c r="S69" s="27"/>
      <c r="T69" s="27"/>
      <c r="U69" s="27"/>
      <c r="V69" s="27"/>
      <c r="W69" s="28"/>
    </row>
    <row r="70" spans="1:23" ht="15.75" thickBot="1" x14ac:dyDescent="0.3">
      <c r="A70" s="90" t="s">
        <v>54</v>
      </c>
      <c r="B70" s="90" t="s">
        <v>54</v>
      </c>
      <c r="C70" s="90" t="s">
        <v>54</v>
      </c>
      <c r="D70" s="90" t="s">
        <v>54</v>
      </c>
      <c r="E70" s="90" t="s">
        <v>54</v>
      </c>
      <c r="F70" s="90" t="s">
        <v>85</v>
      </c>
      <c r="G70" s="90" t="s">
        <v>85</v>
      </c>
      <c r="H70" s="90" t="s">
        <v>85</v>
      </c>
      <c r="I70" s="90" t="s">
        <v>85</v>
      </c>
      <c r="J70" s="90" t="s">
        <v>85</v>
      </c>
      <c r="K70" s="27"/>
      <c r="L70" s="27"/>
      <c r="M70" s="27"/>
      <c r="N70" s="27"/>
      <c r="O70" s="27"/>
      <c r="P70" s="27"/>
      <c r="Q70" s="27"/>
      <c r="R70" s="27"/>
      <c r="S70" s="27"/>
      <c r="T70" s="27"/>
      <c r="U70" s="27"/>
      <c r="V70" s="27"/>
      <c r="W70" s="28"/>
    </row>
    <row r="71" spans="1:23" ht="15.75" thickBot="1" x14ac:dyDescent="0.3">
      <c r="A71" s="90">
        <f>A61-A65</f>
        <v>0</v>
      </c>
      <c r="B71" s="90">
        <f>B61-B65</f>
        <v>0</v>
      </c>
      <c r="C71" s="90">
        <f>C61-C65</f>
        <v>0</v>
      </c>
      <c r="D71" s="90">
        <f>D61-D65</f>
        <v>0</v>
      </c>
      <c r="E71" s="90">
        <f>E61-E65</f>
        <v>0</v>
      </c>
      <c r="F71" s="132" t="e">
        <f>A71/$G$7*1000</f>
        <v>#DIV/0!</v>
      </c>
      <c r="G71" s="132" t="e">
        <f t="shared" ref="G71:J71" si="39">B71/$G$7*1000</f>
        <v>#DIV/0!</v>
      </c>
      <c r="H71" s="132" t="e">
        <f t="shared" si="39"/>
        <v>#DIV/0!</v>
      </c>
      <c r="I71" s="132" t="e">
        <f t="shared" si="39"/>
        <v>#DIV/0!</v>
      </c>
      <c r="J71" s="132" t="e">
        <f t="shared" si="39"/>
        <v>#DIV/0!</v>
      </c>
      <c r="K71" s="27" t="s">
        <v>174</v>
      </c>
      <c r="L71" s="27"/>
      <c r="M71" s="27"/>
      <c r="N71" s="27"/>
      <c r="O71" s="27"/>
      <c r="P71" s="27"/>
      <c r="Q71" s="27"/>
      <c r="R71" s="27"/>
      <c r="S71" s="27"/>
      <c r="T71" s="27"/>
      <c r="U71" s="27"/>
      <c r="V71" s="27"/>
      <c r="W71" s="28"/>
    </row>
    <row r="72" spans="1:23" ht="15.75" thickBot="1" x14ac:dyDescent="0.3">
      <c r="A72" s="90">
        <f>A61-A67</f>
        <v>0</v>
      </c>
      <c r="B72" s="90">
        <f t="shared" ref="B72:E72" si="40">B61-B67</f>
        <v>0</v>
      </c>
      <c r="C72" s="90">
        <f t="shared" si="40"/>
        <v>0</v>
      </c>
      <c r="D72" s="90">
        <f t="shared" si="40"/>
        <v>0</v>
      </c>
      <c r="E72" s="90">
        <f t="shared" si="40"/>
        <v>0</v>
      </c>
      <c r="F72" s="132" t="e">
        <f>A72/$G$7*1000</f>
        <v>#DIV/0!</v>
      </c>
      <c r="G72" s="132" t="e">
        <f t="shared" ref="G72" si="41">B72/$G$7*1000</f>
        <v>#DIV/0!</v>
      </c>
      <c r="H72" s="132" t="e">
        <f t="shared" ref="H72" si="42">C72/$G$7*1000</f>
        <v>#DIV/0!</v>
      </c>
      <c r="I72" s="132" t="e">
        <f t="shared" ref="I72" si="43">D72/$G$7*1000</f>
        <v>#DIV/0!</v>
      </c>
      <c r="J72" s="132" t="e">
        <f t="shared" ref="J72" si="44">E72/$G$7*1000</f>
        <v>#DIV/0!</v>
      </c>
      <c r="K72" s="27" t="s">
        <v>180</v>
      </c>
      <c r="L72" s="27"/>
      <c r="M72" s="27"/>
      <c r="N72" s="27"/>
      <c r="O72" s="27"/>
      <c r="P72" s="27"/>
      <c r="Q72" s="27"/>
      <c r="R72" s="27"/>
      <c r="S72" s="27"/>
      <c r="T72" s="27"/>
      <c r="U72" s="27"/>
      <c r="V72" s="27"/>
      <c r="W72" s="28"/>
    </row>
    <row r="73" spans="1:23" ht="20.25" x14ac:dyDescent="0.3">
      <c r="A73" s="64">
        <f>'Grunnlegende informasjon'!$B$17</f>
        <v>0</v>
      </c>
      <c r="B73" s="65"/>
      <c r="C73" s="65"/>
      <c r="D73" s="65"/>
      <c r="E73" s="65"/>
      <c r="F73" s="124"/>
      <c r="G73" s="124"/>
      <c r="H73" s="27"/>
      <c r="I73" s="27"/>
      <c r="J73" s="27"/>
      <c r="K73" s="27"/>
      <c r="L73" s="27"/>
      <c r="M73" s="27"/>
      <c r="N73" s="27"/>
      <c r="O73" s="27"/>
      <c r="P73" s="27"/>
      <c r="Q73" s="27"/>
      <c r="R73" s="27"/>
      <c r="S73" s="27"/>
      <c r="T73" s="27"/>
      <c r="U73" s="27"/>
      <c r="V73" s="27"/>
      <c r="W73" s="28"/>
    </row>
    <row r="74" spans="1:23" ht="16.5" thickBot="1" x14ac:dyDescent="0.3">
      <c r="A74" s="92" t="s">
        <v>14</v>
      </c>
      <c r="B74" s="67"/>
      <c r="C74" s="67"/>
      <c r="D74" s="67"/>
      <c r="E74" s="67"/>
      <c r="F74" s="124" t="s">
        <v>14</v>
      </c>
      <c r="G74" s="124"/>
      <c r="H74" s="67"/>
      <c r="I74" s="67"/>
      <c r="J74" s="67"/>
      <c r="K74" s="27"/>
      <c r="L74" s="27"/>
      <c r="M74" s="27"/>
      <c r="N74" s="27"/>
      <c r="O74" s="27"/>
      <c r="P74" s="27"/>
      <c r="Q74" s="27"/>
      <c r="R74" s="27"/>
      <c r="S74" s="27"/>
      <c r="T74" s="27"/>
      <c r="U74" s="27"/>
      <c r="V74" s="27"/>
      <c r="W74" s="28"/>
    </row>
    <row r="75" spans="1:23" x14ac:dyDescent="0.25">
      <c r="A75" s="127" t="s">
        <v>2</v>
      </c>
      <c r="B75" s="127" t="s">
        <v>3</v>
      </c>
      <c r="C75" s="127" t="s">
        <v>4</v>
      </c>
      <c r="D75" s="127" t="s">
        <v>6</v>
      </c>
      <c r="E75" s="127" t="s">
        <v>7</v>
      </c>
      <c r="F75" s="127" t="s">
        <v>2</v>
      </c>
      <c r="G75" s="127" t="s">
        <v>3</v>
      </c>
      <c r="H75" s="127" t="s">
        <v>4</v>
      </c>
      <c r="I75" s="127" t="s">
        <v>6</v>
      </c>
      <c r="J75" s="127" t="s">
        <v>7</v>
      </c>
      <c r="K75" s="27"/>
      <c r="L75" s="27"/>
      <c r="M75" s="27"/>
      <c r="N75" s="27"/>
      <c r="O75" s="27"/>
      <c r="P75" s="27"/>
      <c r="Q75" s="27"/>
      <c r="R75" s="27"/>
      <c r="S75" s="27"/>
      <c r="T75" s="27"/>
      <c r="U75" s="27"/>
      <c r="V75" s="27"/>
      <c r="W75" s="28"/>
    </row>
    <row r="76" spans="1:23" ht="15.75" thickBot="1" x14ac:dyDescent="0.3">
      <c r="A76" s="128" t="s">
        <v>54</v>
      </c>
      <c r="B76" s="128" t="s">
        <v>54</v>
      </c>
      <c r="C76" s="128" t="s">
        <v>54</v>
      </c>
      <c r="D76" s="128" t="s">
        <v>54</v>
      </c>
      <c r="E76" s="128" t="s">
        <v>54</v>
      </c>
      <c r="F76" s="128" t="s">
        <v>85</v>
      </c>
      <c r="G76" s="128" t="s">
        <v>85</v>
      </c>
      <c r="H76" s="128" t="s">
        <v>85</v>
      </c>
      <c r="I76" s="128" t="s">
        <v>85</v>
      </c>
      <c r="J76" s="128" t="s">
        <v>85</v>
      </c>
      <c r="K76" s="27"/>
      <c r="L76" s="27"/>
      <c r="M76" s="27"/>
      <c r="N76" s="27"/>
      <c r="O76" s="27"/>
      <c r="P76" s="27"/>
      <c r="Q76" s="27"/>
      <c r="R76" s="27"/>
      <c r="S76" s="27"/>
      <c r="T76" s="27"/>
      <c r="U76" s="27"/>
      <c r="V76" s="27"/>
      <c r="W76" s="28"/>
    </row>
    <row r="77" spans="1:23" ht="15.75" thickBot="1" x14ac:dyDescent="0.3">
      <c r="A77" s="128">
        <f>Næringstofftilførsel!AU26</f>
        <v>0</v>
      </c>
      <c r="B77" s="128">
        <f>Næringstofftilførsel!AV26</f>
        <v>0</v>
      </c>
      <c r="C77" s="128">
        <f>Næringstofftilførsel!AW26</f>
        <v>0</v>
      </c>
      <c r="D77" s="128">
        <f>Næringstofftilførsel!AX26</f>
        <v>0</v>
      </c>
      <c r="E77" s="128">
        <f>Næringstofftilførsel!AY26</f>
        <v>0</v>
      </c>
      <c r="F77" s="133" t="e">
        <f>A77/$G$8*1000</f>
        <v>#DIV/0!</v>
      </c>
      <c r="G77" s="133" t="e">
        <f t="shared" ref="G77:J77" si="45">B77/$G$8*1000</f>
        <v>#DIV/0!</v>
      </c>
      <c r="H77" s="133" t="e">
        <f t="shared" si="45"/>
        <v>#DIV/0!</v>
      </c>
      <c r="I77" s="133" t="e">
        <f t="shared" si="45"/>
        <v>#DIV/0!</v>
      </c>
      <c r="J77" s="133" t="e">
        <f t="shared" si="45"/>
        <v>#DIV/0!</v>
      </c>
      <c r="K77" s="27"/>
      <c r="L77" s="27"/>
      <c r="M77" s="27"/>
      <c r="N77" s="27"/>
      <c r="O77" s="27"/>
      <c r="P77" s="27"/>
      <c r="Q77" s="27"/>
      <c r="R77" s="27"/>
      <c r="S77" s="27"/>
      <c r="T77" s="27"/>
      <c r="U77" s="27"/>
      <c r="V77" s="27"/>
      <c r="W77" s="28"/>
    </row>
    <row r="78" spans="1:23" ht="16.5" thickBot="1" x14ac:dyDescent="0.3">
      <c r="A78" s="66" t="s">
        <v>15</v>
      </c>
      <c r="B78" s="67"/>
      <c r="C78" s="67"/>
      <c r="D78" s="67"/>
      <c r="E78" s="67"/>
      <c r="F78" s="66" t="s">
        <v>15</v>
      </c>
      <c r="G78" s="67"/>
      <c r="H78" s="67"/>
      <c r="I78" s="67"/>
      <c r="J78" s="67"/>
      <c r="K78" s="27"/>
      <c r="L78" s="27"/>
      <c r="M78" s="27"/>
      <c r="N78" s="27"/>
      <c r="O78" s="27"/>
      <c r="P78" s="27"/>
      <c r="Q78" s="27"/>
      <c r="R78" s="27"/>
      <c r="S78" s="27"/>
      <c r="T78" s="27"/>
      <c r="U78" s="27"/>
      <c r="V78" s="27"/>
      <c r="W78" s="28"/>
    </row>
    <row r="79" spans="1:23" x14ac:dyDescent="0.25">
      <c r="A79" s="127" t="s">
        <v>2</v>
      </c>
      <c r="B79" s="127" t="s">
        <v>3</v>
      </c>
      <c r="C79" s="127" t="s">
        <v>4</v>
      </c>
      <c r="D79" s="127" t="s">
        <v>6</v>
      </c>
      <c r="E79" s="127" t="s">
        <v>7</v>
      </c>
      <c r="F79" s="127" t="s">
        <v>2</v>
      </c>
      <c r="G79" s="127" t="s">
        <v>3</v>
      </c>
      <c r="H79" s="127" t="s">
        <v>4</v>
      </c>
      <c r="I79" s="127" t="s">
        <v>6</v>
      </c>
      <c r="J79" s="127" t="s">
        <v>7</v>
      </c>
      <c r="K79" s="27"/>
      <c r="L79" s="27"/>
      <c r="M79" s="27"/>
      <c r="N79" s="27"/>
      <c r="O79" s="27"/>
      <c r="P79" s="27"/>
      <c r="Q79" s="27"/>
      <c r="R79" s="27"/>
      <c r="S79" s="27"/>
      <c r="T79" s="27"/>
      <c r="U79" s="27"/>
      <c r="V79" s="27"/>
      <c r="W79" s="28"/>
    </row>
    <row r="80" spans="1:23" ht="15.75" thickBot="1" x14ac:dyDescent="0.3">
      <c r="A80" s="128" t="s">
        <v>54</v>
      </c>
      <c r="B80" s="128" t="s">
        <v>54</v>
      </c>
      <c r="C80" s="128" t="s">
        <v>54</v>
      </c>
      <c r="D80" s="128" t="s">
        <v>54</v>
      </c>
      <c r="E80" s="128" t="s">
        <v>54</v>
      </c>
      <c r="F80" s="128" t="s">
        <v>85</v>
      </c>
      <c r="G80" s="128" t="s">
        <v>85</v>
      </c>
      <c r="H80" s="128" t="s">
        <v>85</v>
      </c>
      <c r="I80" s="128" t="s">
        <v>85</v>
      </c>
      <c r="J80" s="128" t="s">
        <v>85</v>
      </c>
      <c r="K80" s="27"/>
      <c r="L80" s="27"/>
      <c r="M80" s="27"/>
      <c r="N80" s="27"/>
      <c r="O80" s="27"/>
      <c r="P80" s="27"/>
      <c r="Q80" s="27"/>
      <c r="R80" s="27"/>
      <c r="S80" s="27"/>
      <c r="T80" s="27"/>
      <c r="U80" s="27"/>
      <c r="V80" s="27"/>
      <c r="W80" s="28"/>
    </row>
    <row r="81" spans="1:23" ht="15.75" thickBot="1" x14ac:dyDescent="0.3">
      <c r="A81" s="128">
        <f>'Fjernes med planter'!AU43</f>
        <v>0</v>
      </c>
      <c r="B81" s="128">
        <f>'Fjernes med planter'!AV43</f>
        <v>0</v>
      </c>
      <c r="C81" s="128">
        <f>'Fjernes med planter'!AW43</f>
        <v>0</v>
      </c>
      <c r="D81" s="128">
        <f>'Fjernes med planter'!AX43</f>
        <v>0</v>
      </c>
      <c r="E81" s="128">
        <f>'Fjernes med planter'!AY43</f>
        <v>0</v>
      </c>
      <c r="F81" s="133" t="e">
        <f>A81/$G$8*1000</f>
        <v>#DIV/0!</v>
      </c>
      <c r="G81" s="133" t="e">
        <f t="shared" ref="G81:J81" si="46">B81/$G$8*1000</f>
        <v>#DIV/0!</v>
      </c>
      <c r="H81" s="133" t="e">
        <f t="shared" si="46"/>
        <v>#DIV/0!</v>
      </c>
      <c r="I81" s="133" t="e">
        <f t="shared" si="46"/>
        <v>#DIV/0!</v>
      </c>
      <c r="J81" s="133" t="e">
        <f t="shared" si="46"/>
        <v>#DIV/0!</v>
      </c>
      <c r="K81" s="27" t="s">
        <v>174</v>
      </c>
      <c r="L81" s="27"/>
      <c r="M81" s="27"/>
      <c r="N81" s="27"/>
      <c r="O81" s="27"/>
      <c r="P81" s="27"/>
      <c r="Q81" s="27"/>
      <c r="R81" s="27"/>
      <c r="S81" s="27"/>
      <c r="T81" s="27"/>
      <c r="U81" s="27"/>
      <c r="V81" s="27"/>
      <c r="W81" s="28"/>
    </row>
    <row r="82" spans="1:23" ht="15.75" thickBot="1" x14ac:dyDescent="0.3">
      <c r="A82" s="128">
        <f>'Fjernes med planter'!AU44</f>
        <v>0</v>
      </c>
      <c r="B82" s="128">
        <f>'Fjernes med planter'!AV44</f>
        <v>0</v>
      </c>
      <c r="C82" s="128">
        <f>'Fjernes med planter'!AW44</f>
        <v>0</v>
      </c>
      <c r="D82" s="128">
        <f>'Fjernes med planter'!AX44</f>
        <v>0</v>
      </c>
      <c r="E82" s="128">
        <f>'Fjernes med planter'!AY44</f>
        <v>0</v>
      </c>
      <c r="F82" s="133" t="e">
        <f t="shared" ref="F82:F83" si="47">A82/$G$8*1000</f>
        <v>#DIV/0!</v>
      </c>
      <c r="G82" s="133" t="e">
        <f t="shared" ref="G82:G83" si="48">B82/$G$8*1000</f>
        <v>#DIV/0!</v>
      </c>
      <c r="H82" s="133" t="e">
        <f t="shared" ref="H82:H83" si="49">C82/$G$8*1000</f>
        <v>#DIV/0!</v>
      </c>
      <c r="I82" s="133" t="e">
        <f t="shared" ref="I82:I83" si="50">D82/$G$8*1000</f>
        <v>#DIV/0!</v>
      </c>
      <c r="J82" s="133" t="e">
        <f t="shared" ref="J82:J83" si="51">E82/$G$8*1000</f>
        <v>#DIV/0!</v>
      </c>
      <c r="K82" s="27" t="s">
        <v>175</v>
      </c>
      <c r="L82" s="27"/>
      <c r="M82" s="27"/>
      <c r="N82" s="27"/>
      <c r="O82" s="27"/>
      <c r="P82" s="27"/>
      <c r="Q82" s="27"/>
      <c r="R82" s="27"/>
      <c r="S82" s="27"/>
      <c r="T82" s="27"/>
      <c r="U82" s="27"/>
      <c r="V82" s="27"/>
      <c r="W82" s="28"/>
    </row>
    <row r="83" spans="1:23" ht="15.75" thickBot="1" x14ac:dyDescent="0.3">
      <c r="A83" s="128">
        <f>'Fjernes med planter'!AU45</f>
        <v>0</v>
      </c>
      <c r="B83" s="128">
        <f>'Fjernes med planter'!AV45</f>
        <v>0</v>
      </c>
      <c r="C83" s="128">
        <f>'Fjernes med planter'!AW45</f>
        <v>0</v>
      </c>
      <c r="D83" s="128">
        <f>'Fjernes med planter'!AX45</f>
        <v>0</v>
      </c>
      <c r="E83" s="128">
        <f>'Fjernes med planter'!AY45</f>
        <v>0</v>
      </c>
      <c r="F83" s="133" t="e">
        <f t="shared" si="47"/>
        <v>#DIV/0!</v>
      </c>
      <c r="G83" s="133" t="e">
        <f t="shared" si="48"/>
        <v>#DIV/0!</v>
      </c>
      <c r="H83" s="133" t="e">
        <f t="shared" si="49"/>
        <v>#DIV/0!</v>
      </c>
      <c r="I83" s="133" t="e">
        <f t="shared" si="50"/>
        <v>#DIV/0!</v>
      </c>
      <c r="J83" s="133" t="e">
        <f t="shared" si="51"/>
        <v>#DIV/0!</v>
      </c>
      <c r="K83" s="27" t="s">
        <v>180</v>
      </c>
      <c r="L83" s="27"/>
      <c r="M83" s="27"/>
      <c r="N83" s="27"/>
      <c r="O83" s="27"/>
      <c r="P83" s="27"/>
      <c r="Q83" s="27"/>
      <c r="R83" s="27"/>
      <c r="S83" s="27"/>
      <c r="T83" s="27"/>
      <c r="U83" s="27"/>
      <c r="V83" s="27"/>
      <c r="W83" s="28"/>
    </row>
    <row r="84" spans="1:23" ht="16.5" thickBot="1" x14ac:dyDescent="0.3">
      <c r="A84" s="66" t="s">
        <v>90</v>
      </c>
      <c r="B84" s="67"/>
      <c r="C84" s="67"/>
      <c r="D84" s="67"/>
      <c r="E84" s="67"/>
      <c r="F84" s="66" t="s">
        <v>90</v>
      </c>
      <c r="G84" s="67"/>
      <c r="H84" s="67"/>
      <c r="I84" s="67"/>
      <c r="J84" s="67"/>
      <c r="K84" s="27"/>
      <c r="L84" s="27"/>
      <c r="M84" s="27"/>
      <c r="N84" s="27"/>
      <c r="O84" s="27"/>
      <c r="P84" s="27"/>
      <c r="Q84" s="27"/>
      <c r="R84" s="27"/>
      <c r="S84" s="27"/>
      <c r="T84" s="27"/>
      <c r="U84" s="27"/>
      <c r="V84" s="27"/>
      <c r="W84" s="28"/>
    </row>
    <row r="85" spans="1:23" x14ac:dyDescent="0.25">
      <c r="A85" s="129" t="s">
        <v>2</v>
      </c>
      <c r="B85" s="129" t="s">
        <v>3</v>
      </c>
      <c r="C85" s="129" t="s">
        <v>4</v>
      </c>
      <c r="D85" s="129" t="s">
        <v>6</v>
      </c>
      <c r="E85" s="129" t="s">
        <v>7</v>
      </c>
      <c r="F85" s="129" t="s">
        <v>2</v>
      </c>
      <c r="G85" s="129" t="s">
        <v>3</v>
      </c>
      <c r="H85" s="129" t="s">
        <v>4</v>
      </c>
      <c r="I85" s="129" t="s">
        <v>6</v>
      </c>
      <c r="J85" s="129" t="s">
        <v>7</v>
      </c>
      <c r="K85" s="27"/>
      <c r="L85" s="27"/>
      <c r="M85" s="27"/>
      <c r="N85" s="27"/>
      <c r="O85" s="27"/>
      <c r="P85" s="27"/>
      <c r="Q85" s="27"/>
      <c r="R85" s="27"/>
      <c r="S85" s="27"/>
      <c r="T85" s="27"/>
      <c r="U85" s="27"/>
      <c r="V85" s="27"/>
      <c r="W85" s="28"/>
    </row>
    <row r="86" spans="1:23" ht="15.75" thickBot="1" x14ac:dyDescent="0.3">
      <c r="A86" s="130" t="s">
        <v>54</v>
      </c>
      <c r="B86" s="130" t="s">
        <v>54</v>
      </c>
      <c r="C86" s="130" t="s">
        <v>54</v>
      </c>
      <c r="D86" s="130" t="s">
        <v>54</v>
      </c>
      <c r="E86" s="130" t="s">
        <v>54</v>
      </c>
      <c r="F86" s="130" t="s">
        <v>85</v>
      </c>
      <c r="G86" s="130" t="s">
        <v>85</v>
      </c>
      <c r="H86" s="130" t="s">
        <v>85</v>
      </c>
      <c r="I86" s="130" t="s">
        <v>85</v>
      </c>
      <c r="J86" s="130" t="s">
        <v>85</v>
      </c>
      <c r="K86" s="27"/>
      <c r="L86" s="27"/>
      <c r="M86" s="27"/>
      <c r="N86" s="27"/>
      <c r="O86" s="27"/>
      <c r="P86" s="27"/>
      <c r="Q86" s="27"/>
      <c r="R86" s="27"/>
      <c r="S86" s="27"/>
      <c r="T86" s="27"/>
      <c r="U86" s="27"/>
      <c r="V86" s="27"/>
      <c r="W86" s="28"/>
    </row>
    <row r="87" spans="1:23" ht="15.75" thickBot="1" x14ac:dyDescent="0.3">
      <c r="A87" s="130">
        <f>A77-A81</f>
        <v>0</v>
      </c>
      <c r="B87" s="130">
        <f>B77-B81</f>
        <v>0</v>
      </c>
      <c r="C87" s="130">
        <f>C77-C81</f>
        <v>0</v>
      </c>
      <c r="D87" s="130">
        <f>D77-D81</f>
        <v>0</v>
      </c>
      <c r="E87" s="130">
        <f>E77-E81</f>
        <v>0</v>
      </c>
      <c r="F87" s="134" t="e">
        <f>A87/$G$8*1000</f>
        <v>#DIV/0!</v>
      </c>
      <c r="G87" s="134" t="e">
        <f t="shared" ref="G87:J87" si="52">B87/$G$8*1000</f>
        <v>#DIV/0!</v>
      </c>
      <c r="H87" s="134" t="e">
        <f t="shared" si="52"/>
        <v>#DIV/0!</v>
      </c>
      <c r="I87" s="134" t="e">
        <f t="shared" si="52"/>
        <v>#DIV/0!</v>
      </c>
      <c r="J87" s="134" t="e">
        <f t="shared" si="52"/>
        <v>#DIV/0!</v>
      </c>
      <c r="K87" s="27" t="s">
        <v>174</v>
      </c>
      <c r="L87" s="27"/>
      <c r="M87" s="27"/>
      <c r="N87" s="27"/>
      <c r="O87" s="27"/>
      <c r="P87" s="27"/>
      <c r="Q87" s="27"/>
      <c r="R87" s="27"/>
      <c r="S87" s="27"/>
      <c r="T87" s="27"/>
      <c r="U87" s="27"/>
      <c r="V87" s="27"/>
      <c r="W87" s="28"/>
    </row>
    <row r="88" spans="1:23" ht="15.75" thickBot="1" x14ac:dyDescent="0.3">
      <c r="A88" s="130">
        <f>A77-A83</f>
        <v>0</v>
      </c>
      <c r="B88" s="130">
        <f t="shared" ref="B88:E88" si="53">B77-B83</f>
        <v>0</v>
      </c>
      <c r="C88" s="130">
        <f t="shared" si="53"/>
        <v>0</v>
      </c>
      <c r="D88" s="130">
        <f t="shared" si="53"/>
        <v>0</v>
      </c>
      <c r="E88" s="130">
        <f t="shared" si="53"/>
        <v>0</v>
      </c>
      <c r="F88" s="134" t="e">
        <f>A88/$G$8*1000</f>
        <v>#DIV/0!</v>
      </c>
      <c r="G88" s="134" t="e">
        <f t="shared" ref="G88" si="54">B88/$G$8*1000</f>
        <v>#DIV/0!</v>
      </c>
      <c r="H88" s="134" t="e">
        <f t="shared" ref="H88" si="55">C88/$G$8*1000</f>
        <v>#DIV/0!</v>
      </c>
      <c r="I88" s="134" t="e">
        <f t="shared" ref="I88" si="56">D88/$G$8*1000</f>
        <v>#DIV/0!</v>
      </c>
      <c r="J88" s="134" t="e">
        <f t="shared" ref="J88" si="57">E88/$G$8*1000</f>
        <v>#DIV/0!</v>
      </c>
      <c r="K88" s="27" t="s">
        <v>180</v>
      </c>
      <c r="L88" s="27"/>
      <c r="M88" s="27"/>
      <c r="N88" s="27"/>
      <c r="O88" s="27"/>
      <c r="P88" s="27"/>
      <c r="Q88" s="27"/>
      <c r="R88" s="27"/>
      <c r="S88" s="27"/>
      <c r="T88" s="27"/>
      <c r="U88" s="27"/>
      <c r="V88" s="27"/>
      <c r="W88" s="28"/>
    </row>
    <row r="89" spans="1:23" x14ac:dyDescent="0.25">
      <c r="A89" s="110"/>
      <c r="B89" s="27"/>
      <c r="C89" s="27"/>
      <c r="D89" s="27"/>
      <c r="E89" s="27"/>
      <c r="F89" s="27"/>
      <c r="G89" s="27"/>
      <c r="H89" s="27"/>
      <c r="I89" s="27"/>
      <c r="J89" s="27"/>
      <c r="K89" s="27"/>
      <c r="L89" s="27"/>
      <c r="M89" s="27"/>
      <c r="N89" s="27"/>
      <c r="O89" s="27"/>
      <c r="P89" s="27"/>
      <c r="Q89" s="27"/>
      <c r="R89" s="27"/>
      <c r="S89" s="27"/>
      <c r="T89" s="27"/>
      <c r="U89" s="27"/>
      <c r="V89" s="27"/>
      <c r="W89" s="28"/>
    </row>
    <row r="90" spans="1:23" x14ac:dyDescent="0.25">
      <c r="A90" s="110"/>
      <c r="B90" s="27"/>
      <c r="C90" s="27"/>
      <c r="D90" s="27"/>
      <c r="E90" s="27"/>
      <c r="F90" s="27"/>
      <c r="G90" s="27"/>
      <c r="H90" s="27"/>
      <c r="I90" s="27"/>
      <c r="J90" s="27"/>
      <c r="K90" s="27"/>
      <c r="L90" s="27"/>
      <c r="M90" s="27"/>
      <c r="N90" s="27"/>
      <c r="O90" s="27"/>
      <c r="P90" s="27"/>
      <c r="Q90" s="27"/>
      <c r="R90" s="27"/>
      <c r="S90" s="27"/>
      <c r="T90" s="27"/>
      <c r="U90" s="27"/>
      <c r="V90" s="27"/>
      <c r="W90" s="28"/>
    </row>
    <row r="91" spans="1:23" ht="15.75" thickBot="1" x14ac:dyDescent="0.3">
      <c r="A91" s="177"/>
      <c r="B91" s="31"/>
      <c r="C91" s="31"/>
      <c r="D91" s="31"/>
      <c r="E91" s="31"/>
      <c r="F91" s="31"/>
      <c r="G91" s="31"/>
      <c r="H91" s="31"/>
      <c r="I91" s="31"/>
      <c r="J91" s="31"/>
      <c r="K91" s="31"/>
      <c r="L91" s="31"/>
      <c r="M91" s="31"/>
      <c r="N91" s="31"/>
      <c r="O91" s="31"/>
      <c r="P91" s="31"/>
      <c r="Q91" s="31"/>
      <c r="R91" s="31"/>
      <c r="S91" s="31"/>
      <c r="T91" s="31"/>
      <c r="U91" s="31"/>
      <c r="V91" s="31"/>
      <c r="W91" s="178"/>
    </row>
    <row r="92" spans="1:23" x14ac:dyDescent="0.25">
      <c r="A92" s="29"/>
      <c r="B92" s="29"/>
      <c r="C92" s="29"/>
      <c r="D92" s="29"/>
      <c r="E92" s="29"/>
      <c r="K92" s="30"/>
      <c r="L92" s="30"/>
    </row>
    <row r="93" spans="1:23" x14ac:dyDescent="0.25">
      <c r="A93" s="29"/>
      <c r="B93" s="29"/>
      <c r="C93" s="29"/>
      <c r="D93" s="29"/>
      <c r="E93" s="29"/>
      <c r="K93" s="30"/>
      <c r="L93" s="30"/>
    </row>
    <row r="94" spans="1:23" x14ac:dyDescent="0.25">
      <c r="A94" s="29"/>
      <c r="B94" s="29"/>
      <c r="C94" s="29"/>
      <c r="D94" s="29"/>
      <c r="E94" s="29"/>
      <c r="K94" s="30"/>
      <c r="L94" s="30"/>
    </row>
    <row r="95" spans="1:23" x14ac:dyDescent="0.25">
      <c r="A95" s="29"/>
      <c r="B95" s="29"/>
      <c r="C95" s="29"/>
      <c r="D95" s="29"/>
      <c r="E95" s="29"/>
      <c r="K95" s="30"/>
      <c r="L95" s="30"/>
    </row>
    <row r="96" spans="1:23" x14ac:dyDescent="0.25">
      <c r="A96" s="29"/>
      <c r="B96" s="29"/>
      <c r="C96" s="29"/>
      <c r="D96" s="29"/>
      <c r="E96" s="29"/>
      <c r="K96" s="30"/>
      <c r="L96" s="30"/>
    </row>
    <row r="97" spans="1:12" x14ac:dyDescent="0.25">
      <c r="A97" s="29"/>
      <c r="B97" s="29"/>
      <c r="C97" s="29"/>
      <c r="D97" s="29"/>
      <c r="E97" s="29"/>
      <c r="K97" s="30"/>
      <c r="L97" s="30"/>
    </row>
    <row r="98" spans="1:12" x14ac:dyDescent="0.25">
      <c r="A98" s="29"/>
      <c r="B98" s="29"/>
      <c r="C98" s="29"/>
      <c r="D98" s="29"/>
      <c r="E98" s="29"/>
      <c r="K98" s="30"/>
      <c r="L98" s="30"/>
    </row>
    <row r="99" spans="1:12" x14ac:dyDescent="0.25">
      <c r="A99" s="29"/>
      <c r="B99" s="29"/>
      <c r="C99" s="29"/>
      <c r="D99" s="29"/>
      <c r="E99" s="29"/>
      <c r="K99" s="30"/>
      <c r="L99" s="30"/>
    </row>
    <row r="100" spans="1:12" x14ac:dyDescent="0.25">
      <c r="A100" s="29"/>
      <c r="B100" s="29"/>
      <c r="C100" s="29"/>
      <c r="D100" s="29"/>
      <c r="E100" s="29"/>
      <c r="K100" s="30"/>
      <c r="L100" s="30"/>
    </row>
    <row r="101" spans="1:12" s="30" customFormat="1" x14ac:dyDescent="0.25"/>
    <row r="102" spans="1:12" s="30" customFormat="1" x14ac:dyDescent="0.25"/>
    <row r="103" spans="1:12" s="30" customFormat="1" x14ac:dyDescent="0.25"/>
    <row r="104" spans="1:12" s="30" customFormat="1" x14ac:dyDescent="0.25"/>
    <row r="105" spans="1:12" s="30" customFormat="1" x14ac:dyDescent="0.25"/>
    <row r="106" spans="1:12" s="30" customFormat="1" x14ac:dyDescent="0.25"/>
    <row r="107" spans="1:12" s="30" customFormat="1" x14ac:dyDescent="0.25"/>
    <row r="108" spans="1:12" s="30" customFormat="1" x14ac:dyDescent="0.25"/>
    <row r="109" spans="1:12" s="30" customFormat="1" x14ac:dyDescent="0.25"/>
    <row r="110" spans="1:12" s="30" customFormat="1" x14ac:dyDescent="0.25"/>
    <row r="111" spans="1:12" s="30" customFormat="1" x14ac:dyDescent="0.25"/>
    <row r="112" spans="1:12" s="30" customFormat="1" x14ac:dyDescent="0.25"/>
    <row r="113" s="30" customFormat="1" x14ac:dyDescent="0.25"/>
    <row r="114" s="30" customFormat="1" x14ac:dyDescent="0.25"/>
    <row r="115" s="30" customFormat="1" x14ac:dyDescent="0.25"/>
    <row r="116" s="30" customFormat="1" x14ac:dyDescent="0.25"/>
    <row r="117" s="30" customFormat="1" x14ac:dyDescent="0.25"/>
    <row r="118" s="30" customFormat="1" x14ac:dyDescent="0.25"/>
    <row r="119" s="30" customFormat="1" x14ac:dyDescent="0.25"/>
    <row r="120" s="30" customFormat="1" x14ac:dyDescent="0.25"/>
    <row r="121" s="30" customFormat="1" x14ac:dyDescent="0.25"/>
    <row r="122" s="30" customFormat="1" x14ac:dyDescent="0.25"/>
    <row r="123" s="30" customFormat="1" x14ac:dyDescent="0.25"/>
    <row r="124" s="30" customFormat="1" x14ac:dyDescent="0.25"/>
    <row r="125" s="30" customFormat="1" x14ac:dyDescent="0.25"/>
    <row r="126" s="30" customFormat="1" x14ac:dyDescent="0.25"/>
    <row r="127" s="30" customFormat="1" x14ac:dyDescent="0.25"/>
    <row r="128" s="30" customFormat="1" x14ac:dyDescent="0.25"/>
    <row r="129" s="30" customFormat="1" x14ac:dyDescent="0.25"/>
    <row r="130" s="30" customFormat="1" x14ac:dyDescent="0.25"/>
    <row r="131" s="30" customFormat="1" x14ac:dyDescent="0.25"/>
    <row r="132" s="30" customFormat="1" x14ac:dyDescent="0.25"/>
    <row r="133" s="30" customFormat="1" x14ac:dyDescent="0.25"/>
    <row r="134" s="30" customFormat="1" x14ac:dyDescent="0.25"/>
    <row r="135" s="30" customFormat="1" x14ac:dyDescent="0.25"/>
    <row r="136" s="30" customFormat="1" x14ac:dyDescent="0.25"/>
    <row r="137" s="30" customFormat="1" x14ac:dyDescent="0.25"/>
    <row r="138" s="30" customFormat="1" x14ac:dyDescent="0.25"/>
    <row r="139" s="30" customFormat="1" x14ac:dyDescent="0.25"/>
    <row r="140" s="30" customFormat="1" x14ac:dyDescent="0.25"/>
    <row r="141" s="30" customFormat="1" x14ac:dyDescent="0.25"/>
    <row r="142" s="30" customFormat="1" x14ac:dyDescent="0.25"/>
    <row r="143" s="30" customFormat="1" x14ac:dyDescent="0.25"/>
    <row r="144" s="30" customFormat="1" x14ac:dyDescent="0.25"/>
    <row r="145" s="30" customFormat="1" x14ac:dyDescent="0.25"/>
    <row r="146" s="30" customFormat="1" x14ac:dyDescent="0.25"/>
    <row r="147" s="30" customFormat="1" x14ac:dyDescent="0.25"/>
    <row r="148" s="30" customFormat="1" x14ac:dyDescent="0.25"/>
    <row r="149" s="30" customFormat="1" x14ac:dyDescent="0.25"/>
    <row r="150" s="30" customFormat="1" x14ac:dyDescent="0.25"/>
    <row r="151" s="30" customFormat="1" x14ac:dyDescent="0.25"/>
    <row r="152" s="30" customFormat="1" x14ac:dyDescent="0.25"/>
    <row r="153" s="30" customFormat="1" x14ac:dyDescent="0.25"/>
    <row r="154" s="30" customFormat="1" x14ac:dyDescent="0.25"/>
    <row r="155" s="30" customFormat="1" x14ac:dyDescent="0.25"/>
    <row r="156" s="30" customFormat="1" x14ac:dyDescent="0.25"/>
    <row r="157" s="30" customFormat="1" x14ac:dyDescent="0.25"/>
    <row r="158" s="30" customFormat="1" x14ac:dyDescent="0.25"/>
    <row r="159" s="30" customFormat="1" x14ac:dyDescent="0.25"/>
    <row r="160" s="30" customFormat="1" x14ac:dyDescent="0.25"/>
    <row r="161" s="30" customFormat="1" x14ac:dyDescent="0.25"/>
    <row r="162" s="30" customFormat="1" x14ac:dyDescent="0.25"/>
    <row r="163" s="30" customFormat="1" x14ac:dyDescent="0.25"/>
    <row r="164" s="30" customFormat="1" x14ac:dyDescent="0.25"/>
    <row r="165" s="30" customFormat="1" x14ac:dyDescent="0.25"/>
    <row r="166" s="30" customFormat="1" x14ac:dyDescent="0.25"/>
    <row r="167" s="30" customFormat="1" x14ac:dyDescent="0.25"/>
    <row r="168" s="30" customFormat="1" x14ac:dyDescent="0.25"/>
    <row r="169" s="30" customFormat="1" x14ac:dyDescent="0.25"/>
    <row r="170" s="30" customFormat="1" x14ac:dyDescent="0.25"/>
    <row r="171" s="30" customFormat="1" x14ac:dyDescent="0.25"/>
    <row r="172" s="30" customFormat="1" x14ac:dyDescent="0.25"/>
    <row r="173" s="30" customFormat="1" x14ac:dyDescent="0.25"/>
    <row r="174" s="30" customFormat="1" x14ac:dyDescent="0.25"/>
    <row r="175" s="30" customFormat="1" x14ac:dyDescent="0.25"/>
    <row r="176" s="30" customFormat="1" x14ac:dyDescent="0.25"/>
    <row r="177" s="30" customFormat="1" x14ac:dyDescent="0.25"/>
    <row r="178" s="30" customFormat="1" x14ac:dyDescent="0.25"/>
    <row r="179" s="30" customFormat="1" x14ac:dyDescent="0.25"/>
    <row r="180" s="30" customFormat="1" x14ac:dyDescent="0.25"/>
    <row r="181" s="30" customFormat="1" x14ac:dyDescent="0.25"/>
    <row r="182" s="30" customFormat="1" x14ac:dyDescent="0.25"/>
    <row r="183" s="30" customFormat="1" x14ac:dyDescent="0.25"/>
    <row r="184" s="30" customFormat="1" x14ac:dyDescent="0.25"/>
    <row r="185" s="30" customFormat="1" x14ac:dyDescent="0.25"/>
    <row r="186" s="30" customFormat="1" x14ac:dyDescent="0.25"/>
    <row r="187" s="30" customFormat="1" x14ac:dyDescent="0.25"/>
    <row r="188" s="30" customFormat="1" x14ac:dyDescent="0.25"/>
    <row r="189" s="30" customFormat="1" x14ac:dyDescent="0.25"/>
    <row r="190" s="30" customFormat="1" x14ac:dyDescent="0.25"/>
    <row r="191" s="30" customFormat="1" x14ac:dyDescent="0.25"/>
    <row r="192" s="30" customFormat="1" x14ac:dyDescent="0.25"/>
    <row r="193" s="30" customFormat="1" x14ac:dyDescent="0.25"/>
    <row r="194" s="30" customFormat="1" x14ac:dyDescent="0.25"/>
    <row r="195" s="30" customFormat="1" x14ac:dyDescent="0.25"/>
    <row r="196" s="30" customFormat="1" x14ac:dyDescent="0.25"/>
    <row r="197" s="30" customFormat="1" x14ac:dyDescent="0.25"/>
    <row r="198" s="30" customFormat="1" x14ac:dyDescent="0.25"/>
    <row r="199" s="30" customFormat="1" x14ac:dyDescent="0.25"/>
    <row r="200" s="30" customFormat="1" x14ac:dyDescent="0.25"/>
    <row r="201" s="30" customFormat="1" x14ac:dyDescent="0.25"/>
    <row r="202" s="30" customFormat="1" x14ac:dyDescent="0.25"/>
    <row r="203" s="30" customFormat="1" x14ac:dyDescent="0.25"/>
    <row r="204" s="30" customFormat="1" x14ac:dyDescent="0.25"/>
    <row r="205" s="30" customFormat="1" x14ac:dyDescent="0.25"/>
    <row r="206" s="30" customFormat="1" x14ac:dyDescent="0.25"/>
    <row r="207" s="30" customFormat="1" x14ac:dyDescent="0.25"/>
    <row r="208" s="30" customFormat="1" x14ac:dyDescent="0.25"/>
    <row r="209" s="30" customFormat="1" x14ac:dyDescent="0.25"/>
    <row r="210" s="30" customFormat="1" x14ac:dyDescent="0.25"/>
    <row r="211" s="30" customFormat="1" x14ac:dyDescent="0.25"/>
    <row r="212" s="30" customFormat="1" x14ac:dyDescent="0.25"/>
    <row r="213" s="30" customFormat="1" x14ac:dyDescent="0.25"/>
    <row r="214" s="30" customFormat="1" x14ac:dyDescent="0.25"/>
    <row r="215" s="30" customFormat="1" x14ac:dyDescent="0.25"/>
    <row r="216" s="30" customFormat="1" x14ac:dyDescent="0.25"/>
    <row r="217" s="30" customFormat="1" x14ac:dyDescent="0.25"/>
    <row r="218" s="30" customFormat="1" x14ac:dyDescent="0.25"/>
    <row r="219" s="30" customFormat="1" x14ac:dyDescent="0.25"/>
    <row r="220" s="30" customFormat="1" x14ac:dyDescent="0.25"/>
    <row r="221" s="30" customFormat="1" x14ac:dyDescent="0.25"/>
    <row r="222" s="30" customFormat="1" x14ac:dyDescent="0.25"/>
    <row r="223" s="30" customFormat="1" x14ac:dyDescent="0.25"/>
    <row r="224" s="30" customFormat="1" x14ac:dyDescent="0.25"/>
    <row r="225" s="30" customFormat="1" x14ac:dyDescent="0.25"/>
    <row r="226" s="30" customFormat="1" x14ac:dyDescent="0.25"/>
    <row r="227" s="30" customFormat="1" x14ac:dyDescent="0.25"/>
    <row r="228" s="30" customFormat="1" x14ac:dyDescent="0.25"/>
    <row r="229" s="30" customFormat="1" x14ac:dyDescent="0.25"/>
    <row r="230" s="30" customFormat="1" x14ac:dyDescent="0.25"/>
    <row r="231" s="30" customFormat="1" x14ac:dyDescent="0.25"/>
    <row r="232" s="30" customFormat="1" x14ac:dyDescent="0.25"/>
    <row r="233" s="30" customFormat="1" x14ac:dyDescent="0.25"/>
    <row r="234" s="30" customFormat="1" x14ac:dyDescent="0.25"/>
    <row r="235" s="30" customFormat="1" x14ac:dyDescent="0.25"/>
    <row r="236" s="30" customFormat="1" x14ac:dyDescent="0.25"/>
    <row r="237" s="30" customFormat="1" x14ac:dyDescent="0.25"/>
    <row r="238" s="30" customFormat="1" x14ac:dyDescent="0.25"/>
    <row r="239" s="30" customFormat="1" x14ac:dyDescent="0.25"/>
    <row r="240" s="30" customFormat="1" x14ac:dyDescent="0.25"/>
    <row r="241" s="30" customFormat="1" x14ac:dyDescent="0.25"/>
    <row r="242" s="30" customFormat="1" x14ac:dyDescent="0.25"/>
    <row r="243" s="30" customFormat="1" x14ac:dyDescent="0.25"/>
    <row r="244" s="30" customFormat="1" x14ac:dyDescent="0.25"/>
    <row r="245" s="30" customFormat="1" x14ac:dyDescent="0.25"/>
    <row r="246" s="30" customFormat="1" x14ac:dyDescent="0.25"/>
    <row r="247" s="30" customFormat="1" x14ac:dyDescent="0.25"/>
    <row r="248" s="30" customFormat="1" x14ac:dyDescent="0.25"/>
    <row r="249" s="30" customFormat="1" x14ac:dyDescent="0.25"/>
    <row r="250" s="30" customFormat="1" x14ac:dyDescent="0.25"/>
    <row r="251" s="30" customFormat="1" x14ac:dyDescent="0.25"/>
    <row r="252" s="30" customFormat="1" x14ac:dyDescent="0.25"/>
    <row r="253" s="30" customFormat="1" x14ac:dyDescent="0.25"/>
    <row r="254" s="30" customFormat="1" x14ac:dyDescent="0.25"/>
    <row r="255" s="30" customFormat="1" x14ac:dyDescent="0.25"/>
    <row r="256" s="30" customFormat="1" x14ac:dyDescent="0.25"/>
    <row r="257" s="30" customFormat="1" x14ac:dyDescent="0.25"/>
    <row r="258" s="30" customFormat="1" x14ac:dyDescent="0.25"/>
    <row r="259" s="30" customFormat="1" x14ac:dyDescent="0.25"/>
    <row r="260" s="30" customFormat="1" x14ac:dyDescent="0.25"/>
    <row r="261" s="30" customFormat="1" x14ac:dyDescent="0.25"/>
    <row r="262" s="30" customFormat="1" x14ac:dyDescent="0.25"/>
    <row r="263" s="30" customFormat="1" x14ac:dyDescent="0.25"/>
    <row r="264" s="30" customFormat="1" x14ac:dyDescent="0.25"/>
    <row r="265" s="30" customFormat="1" x14ac:dyDescent="0.25"/>
    <row r="266" s="30" customFormat="1" x14ac:dyDescent="0.25"/>
    <row r="267" s="30" customFormat="1" x14ac:dyDescent="0.25"/>
    <row r="268" s="30" customFormat="1" x14ac:dyDescent="0.25"/>
    <row r="269" s="30" customFormat="1" x14ac:dyDescent="0.25"/>
    <row r="270" s="30" customFormat="1" x14ac:dyDescent="0.25"/>
    <row r="271" s="30" customFormat="1" x14ac:dyDescent="0.25"/>
    <row r="272" s="30" customFormat="1" x14ac:dyDescent="0.25"/>
    <row r="273" s="30" customFormat="1" x14ac:dyDescent="0.25"/>
    <row r="274" s="30" customFormat="1" x14ac:dyDescent="0.25"/>
    <row r="275" s="30" customFormat="1" x14ac:dyDescent="0.25"/>
    <row r="276" s="30" customFormat="1" x14ac:dyDescent="0.25"/>
    <row r="277" s="30" customFormat="1" x14ac:dyDescent="0.25"/>
    <row r="278" s="30" customFormat="1" x14ac:dyDescent="0.25"/>
    <row r="279" s="30" customFormat="1" x14ac:dyDescent="0.25"/>
    <row r="280" s="30" customFormat="1" x14ac:dyDescent="0.25"/>
    <row r="281" s="30" customFormat="1" x14ac:dyDescent="0.25"/>
    <row r="282" s="30" customFormat="1" x14ac:dyDescent="0.25"/>
    <row r="283" s="30" customFormat="1" x14ac:dyDescent="0.25"/>
    <row r="284" s="30" customFormat="1" x14ac:dyDescent="0.25"/>
    <row r="285" s="30" customFormat="1" x14ac:dyDescent="0.25"/>
    <row r="286" s="30" customFormat="1" x14ac:dyDescent="0.25"/>
    <row r="287" s="30" customFormat="1" x14ac:dyDescent="0.25"/>
    <row r="288" s="30" customFormat="1" x14ac:dyDescent="0.25"/>
    <row r="289" s="30" customFormat="1" x14ac:dyDescent="0.25"/>
    <row r="290" s="30" customFormat="1" x14ac:dyDescent="0.25"/>
    <row r="291" s="30" customFormat="1" x14ac:dyDescent="0.25"/>
    <row r="292" s="30" customFormat="1" x14ac:dyDescent="0.25"/>
    <row r="293" s="30" customFormat="1" x14ac:dyDescent="0.25"/>
    <row r="294" s="30" customFormat="1" x14ac:dyDescent="0.25"/>
    <row r="295" s="30" customFormat="1" x14ac:dyDescent="0.25"/>
    <row r="296" s="30" customFormat="1" x14ac:dyDescent="0.25"/>
    <row r="297" s="30" customFormat="1" x14ac:dyDescent="0.25"/>
    <row r="298" s="30" customFormat="1" x14ac:dyDescent="0.25"/>
    <row r="299" s="30" customFormat="1" x14ac:dyDescent="0.25"/>
    <row r="300" s="30" customFormat="1" x14ac:dyDescent="0.25"/>
    <row r="301" s="30" customFormat="1" x14ac:dyDescent="0.25"/>
    <row r="302" s="30" customFormat="1" x14ac:dyDescent="0.25"/>
    <row r="303" s="30" customFormat="1" x14ac:dyDescent="0.25"/>
    <row r="304" s="30" customFormat="1" x14ac:dyDescent="0.25"/>
    <row r="305" s="30" customFormat="1" x14ac:dyDescent="0.25"/>
    <row r="306" s="30" customFormat="1" x14ac:dyDescent="0.25"/>
    <row r="307" s="30" customFormat="1" x14ac:dyDescent="0.25"/>
    <row r="308" s="30" customFormat="1" x14ac:dyDescent="0.25"/>
    <row r="309" s="30" customFormat="1" x14ac:dyDescent="0.25"/>
    <row r="310" s="30" customFormat="1" x14ac:dyDescent="0.25"/>
    <row r="311" s="30" customFormat="1" x14ac:dyDescent="0.25"/>
    <row r="312" s="30" customFormat="1" x14ac:dyDescent="0.25"/>
    <row r="313" s="30" customFormat="1" x14ac:dyDescent="0.25"/>
    <row r="314" s="30" customFormat="1" x14ac:dyDescent="0.25"/>
    <row r="315" s="30" customFormat="1" x14ac:dyDescent="0.25"/>
    <row r="316" s="30" customFormat="1" x14ac:dyDescent="0.25"/>
    <row r="317" s="30" customFormat="1" x14ac:dyDescent="0.25"/>
    <row r="318" s="30" customFormat="1" x14ac:dyDescent="0.25"/>
    <row r="319" s="30" customFormat="1" x14ac:dyDescent="0.25"/>
    <row r="320" s="30" customFormat="1" x14ac:dyDescent="0.25"/>
    <row r="321" s="30" customFormat="1" x14ac:dyDescent="0.25"/>
    <row r="322" s="30" customFormat="1" x14ac:dyDescent="0.25"/>
    <row r="323" s="30" customFormat="1" x14ac:dyDescent="0.25"/>
    <row r="324" s="30" customFormat="1" x14ac:dyDescent="0.25"/>
    <row r="325" s="30" customFormat="1" x14ac:dyDescent="0.25"/>
    <row r="326" s="30" customFormat="1" x14ac:dyDescent="0.25"/>
    <row r="327" s="30" customFormat="1" x14ac:dyDescent="0.25"/>
    <row r="328" s="30" customFormat="1" x14ac:dyDescent="0.25"/>
    <row r="329" s="30" customFormat="1" x14ac:dyDescent="0.25"/>
    <row r="330" s="30" customFormat="1" x14ac:dyDescent="0.25"/>
    <row r="331" s="30" customFormat="1" x14ac:dyDescent="0.25"/>
    <row r="332" s="30" customFormat="1" x14ac:dyDescent="0.25"/>
    <row r="333" s="30" customFormat="1" x14ac:dyDescent="0.25"/>
    <row r="334" s="30" customFormat="1" x14ac:dyDescent="0.25"/>
    <row r="335" s="30" customFormat="1" x14ac:dyDescent="0.25"/>
    <row r="336" s="30" customFormat="1" x14ac:dyDescent="0.25"/>
    <row r="337" s="30" customFormat="1" x14ac:dyDescent="0.25"/>
    <row r="338" s="30" customFormat="1" x14ac:dyDescent="0.25"/>
    <row r="339" s="30" customFormat="1" x14ac:dyDescent="0.25"/>
    <row r="340" s="30" customFormat="1" x14ac:dyDescent="0.25"/>
    <row r="341" s="30" customFormat="1" x14ac:dyDescent="0.25"/>
    <row r="342" s="30" customFormat="1" x14ac:dyDescent="0.25"/>
    <row r="343" s="30" customFormat="1" x14ac:dyDescent="0.25"/>
    <row r="344" s="30" customFormat="1" x14ac:dyDescent="0.25"/>
    <row r="345" s="30" customFormat="1" x14ac:dyDescent="0.25"/>
    <row r="346" s="30" customFormat="1" x14ac:dyDescent="0.25"/>
    <row r="347" s="30" customFormat="1" x14ac:dyDescent="0.25"/>
    <row r="348" s="30" customFormat="1" x14ac:dyDescent="0.25"/>
    <row r="349" s="30" customFormat="1" x14ac:dyDescent="0.25"/>
    <row r="350" s="30" customFormat="1" x14ac:dyDescent="0.25"/>
    <row r="351" s="30" customFormat="1" x14ac:dyDescent="0.25"/>
    <row r="352" s="30" customFormat="1" x14ac:dyDescent="0.25"/>
    <row r="353" s="30" customFormat="1" x14ac:dyDescent="0.25"/>
    <row r="354" s="30" customFormat="1" x14ac:dyDescent="0.25"/>
    <row r="355" s="30" customFormat="1" x14ac:dyDescent="0.25"/>
    <row r="356" s="30" customFormat="1" x14ac:dyDescent="0.25"/>
    <row r="357" s="30" customFormat="1" x14ac:dyDescent="0.25"/>
    <row r="358" s="30" customFormat="1" x14ac:dyDescent="0.25"/>
    <row r="359" s="30" customFormat="1" x14ac:dyDescent="0.25"/>
    <row r="360" s="30" customFormat="1" x14ac:dyDescent="0.25"/>
    <row r="361" s="30" customFormat="1" x14ac:dyDescent="0.25"/>
    <row r="362" s="30" customFormat="1" x14ac:dyDescent="0.25"/>
    <row r="363" s="30" customFormat="1" x14ac:dyDescent="0.25"/>
    <row r="364" s="30" customFormat="1" x14ac:dyDescent="0.25"/>
    <row r="365" s="30" customFormat="1" x14ac:dyDescent="0.25"/>
    <row r="366" s="30" customFormat="1" x14ac:dyDescent="0.25"/>
    <row r="367" s="30" customFormat="1" x14ac:dyDescent="0.25"/>
    <row r="368" s="30" customFormat="1" x14ac:dyDescent="0.25"/>
    <row r="369" s="30" customFormat="1" x14ac:dyDescent="0.25"/>
    <row r="370" s="30" customFormat="1" x14ac:dyDescent="0.25"/>
    <row r="371" s="30" customFormat="1" x14ac:dyDescent="0.25"/>
    <row r="372" s="30" customFormat="1" x14ac:dyDescent="0.25"/>
    <row r="373" s="30" customFormat="1" x14ac:dyDescent="0.25"/>
    <row r="374" s="30" customFormat="1" x14ac:dyDescent="0.25"/>
    <row r="375" s="30" customFormat="1" x14ac:dyDescent="0.25"/>
    <row r="376" s="30" customFormat="1" x14ac:dyDescent="0.25"/>
    <row r="377" s="30" customFormat="1" x14ac:dyDescent="0.25"/>
    <row r="378" s="30" customFormat="1" x14ac:dyDescent="0.25"/>
  </sheetData>
  <mergeCells count="1">
    <mergeCell ref="N1:T5"/>
  </mergeCells>
  <phoneticPr fontId="21" type="noConversion"/>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dimension ref="A1:HO227"/>
  <sheetViews>
    <sheetView workbookViewId="0">
      <pane xSplit="2" ySplit="5" topLeftCell="C36" activePane="bottomRight" state="frozen"/>
      <selection pane="topRight" activeCell="C1" sqref="C1"/>
      <selection pane="bottomLeft" activeCell="A6" sqref="A6"/>
      <selection pane="bottomRight" activeCell="M18" sqref="M18"/>
    </sheetView>
  </sheetViews>
  <sheetFormatPr baseColWidth="10" defaultColWidth="11.5703125" defaultRowHeight="15" x14ac:dyDescent="0.2"/>
  <cols>
    <col min="1" max="1" width="33.42578125" style="10" customWidth="1"/>
    <col min="2" max="2" width="0.28515625" style="8" customWidth="1"/>
    <col min="3" max="3" width="9.7109375" style="8" customWidth="1"/>
    <col min="4" max="4" width="10.7109375" style="8" customWidth="1"/>
    <col min="5" max="5" width="10.140625" style="8" customWidth="1"/>
    <col min="6" max="6" width="9" style="8" hidden="1" customWidth="1"/>
    <col min="7" max="7" width="9" style="8" customWidth="1"/>
    <col min="8" max="8" width="9.140625" style="8" customWidth="1"/>
    <col min="9" max="9" width="9.140625" style="8" hidden="1" customWidth="1"/>
    <col min="10" max="10" width="8.140625" style="8" customWidth="1"/>
    <col min="11" max="11" width="8.28515625" style="8" customWidth="1"/>
    <col min="12" max="12" width="25.140625" style="8" customWidth="1"/>
    <col min="13" max="13" width="20.28515625" style="8" customWidth="1"/>
    <col min="14" max="14" width="21.7109375" style="8" customWidth="1"/>
    <col min="15" max="15" width="25.140625" style="9" customWidth="1"/>
    <col min="16" max="16" width="21.85546875" style="8" customWidth="1"/>
    <col min="17" max="17" width="23.42578125" style="8" customWidth="1"/>
    <col min="18" max="20" width="8.7109375" style="8" customWidth="1"/>
    <col min="21" max="21" width="10.85546875" style="8" customWidth="1"/>
    <col min="22" max="22" width="8.7109375" style="8" customWidth="1"/>
    <col min="23" max="23" width="9.7109375" style="8" customWidth="1"/>
    <col min="24" max="223" width="8.7109375" style="8" customWidth="1"/>
    <col min="224" max="989" width="9.5703125" style="9" customWidth="1"/>
    <col min="990" max="16384" width="11.5703125" style="9"/>
  </cols>
  <sheetData>
    <row r="1" spans="1:223" x14ac:dyDescent="0.2">
      <c r="A1" s="7"/>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row>
    <row r="2" spans="1:223" s="8" customFormat="1" ht="15.75" x14ac:dyDescent="0.25">
      <c r="A2" s="10"/>
      <c r="C2" s="9" t="s">
        <v>31</v>
      </c>
      <c r="J2" s="9"/>
      <c r="K2" s="9"/>
      <c r="L2" s="9"/>
      <c r="M2" s="9"/>
      <c r="P2" s="9"/>
      <c r="Q2" s="9"/>
      <c r="R2" s="9"/>
      <c r="S2" s="9"/>
      <c r="T2" s="9"/>
      <c r="U2" s="9"/>
      <c r="V2" s="11"/>
      <c r="Y2" s="9"/>
      <c r="Z2" s="9"/>
      <c r="AA2" s="9"/>
      <c r="AB2" s="9"/>
      <c r="AC2" s="9"/>
      <c r="AD2" s="9"/>
    </row>
    <row r="3" spans="1:223" ht="15.75" x14ac:dyDescent="0.25">
      <c r="A3" s="7"/>
      <c r="C3" s="9" t="s">
        <v>0</v>
      </c>
      <c r="J3" s="9"/>
      <c r="K3" s="9"/>
      <c r="L3" s="9"/>
      <c r="M3" s="9"/>
      <c r="O3" s="8"/>
      <c r="P3" s="9"/>
      <c r="Q3" s="9"/>
      <c r="R3" s="9"/>
      <c r="S3" s="9"/>
      <c r="T3" s="9"/>
      <c r="U3" s="9"/>
      <c r="V3" s="11"/>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row>
    <row r="4" spans="1:223" s="8" customFormat="1" x14ac:dyDescent="0.2">
      <c r="A4" s="54"/>
      <c r="P4" s="9"/>
      <c r="Q4" s="9"/>
      <c r="R4" s="9"/>
      <c r="S4" s="9"/>
      <c r="T4" s="9"/>
      <c r="U4" s="9"/>
      <c r="V4" s="12"/>
      <c r="Y4" s="9"/>
      <c r="Z4" s="9"/>
      <c r="AA4" s="9"/>
      <c r="AB4" s="9"/>
      <c r="AC4" s="9"/>
      <c r="AD4" s="9"/>
    </row>
    <row r="5" spans="1:223" ht="15.75" x14ac:dyDescent="0.25">
      <c r="B5" s="10" t="s">
        <v>65</v>
      </c>
      <c r="C5" s="55" t="s">
        <v>2</v>
      </c>
      <c r="D5" s="55" t="s">
        <v>3</v>
      </c>
      <c r="E5" s="55" t="s">
        <v>4</v>
      </c>
      <c r="F5" s="55" t="s">
        <v>5</v>
      </c>
      <c r="G5" s="55" t="s">
        <v>6</v>
      </c>
      <c r="H5" s="55" t="s">
        <v>7</v>
      </c>
      <c r="I5" s="9"/>
      <c r="J5" s="9"/>
      <c r="K5" s="9"/>
      <c r="L5" s="9"/>
      <c r="M5" s="9"/>
      <c r="N5" s="9"/>
      <c r="O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row>
    <row r="6" spans="1:223" s="8" customFormat="1" ht="15.75" x14ac:dyDescent="0.25">
      <c r="A6" s="13" t="s">
        <v>71</v>
      </c>
      <c r="B6" s="10"/>
      <c r="C6" s="436" t="s">
        <v>8</v>
      </c>
      <c r="D6" s="437"/>
      <c r="E6" s="437"/>
      <c r="F6" s="437"/>
      <c r="G6" s="437"/>
      <c r="H6" s="438"/>
      <c r="I6" s="9" t="s">
        <v>153</v>
      </c>
      <c r="J6" s="9"/>
      <c r="K6" s="9"/>
      <c r="L6" s="9"/>
      <c r="M6" s="9"/>
      <c r="N6" s="9"/>
      <c r="O6" s="12"/>
      <c r="R6" s="9"/>
      <c r="S6" s="9"/>
      <c r="T6" s="9"/>
      <c r="U6" s="9"/>
      <c r="V6" s="9"/>
      <c r="W6" s="9"/>
    </row>
    <row r="7" spans="1:223" x14ac:dyDescent="0.2">
      <c r="A7" s="56" t="s">
        <v>42</v>
      </c>
      <c r="B7" s="10">
        <v>1</v>
      </c>
      <c r="C7" s="205">
        <v>0.52437</v>
      </c>
      <c r="D7" s="205">
        <v>0.12012</v>
      </c>
      <c r="E7" s="205">
        <v>0.74151000000000011</v>
      </c>
      <c r="F7" s="205">
        <v>0.45738000000000001</v>
      </c>
      <c r="G7" s="205">
        <v>9.0090000000000003E-2</v>
      </c>
      <c r="H7" s="205">
        <v>6.6989999999999994E-2</v>
      </c>
      <c r="I7" s="9" t="s">
        <v>154</v>
      </c>
      <c r="J7" s="9"/>
      <c r="K7" s="9"/>
      <c r="L7" s="9"/>
      <c r="M7" s="9"/>
      <c r="N7" s="9"/>
      <c r="O7" s="12"/>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row>
    <row r="8" spans="1:223" x14ac:dyDescent="0.2">
      <c r="A8" s="56" t="s">
        <v>81</v>
      </c>
      <c r="B8" s="10">
        <v>2</v>
      </c>
      <c r="C8" s="205">
        <v>0.33262800000000003</v>
      </c>
      <c r="D8" s="205">
        <v>4.7064000000000002E-2</v>
      </c>
      <c r="E8" s="205">
        <v>0.53869200000000006</v>
      </c>
      <c r="F8" s="205">
        <v>8.5860000000000006E-2</v>
      </c>
      <c r="G8" s="205">
        <v>4.7700000000000006E-2</v>
      </c>
      <c r="H8" s="205">
        <v>3.0528E-2</v>
      </c>
      <c r="I8" s="9" t="s">
        <v>154</v>
      </c>
      <c r="J8" s="9"/>
      <c r="K8" s="9"/>
      <c r="L8" s="9"/>
      <c r="M8" s="9"/>
      <c r="N8" s="9"/>
      <c r="O8" s="12"/>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row>
    <row r="9" spans="1:223" x14ac:dyDescent="0.2">
      <c r="A9" s="56" t="s">
        <v>44</v>
      </c>
      <c r="B9" s="10">
        <v>3</v>
      </c>
      <c r="C9" s="205">
        <v>0.7923</v>
      </c>
      <c r="D9" s="205">
        <v>0.25575999999999999</v>
      </c>
      <c r="E9" s="205">
        <v>0.72557999999999989</v>
      </c>
      <c r="F9" s="205">
        <v>0.44480000000000003</v>
      </c>
      <c r="G9" s="205">
        <v>0.12232000000000001</v>
      </c>
      <c r="H9" s="205">
        <v>8.6180000000000007E-2</v>
      </c>
      <c r="I9" s="9" t="s">
        <v>154</v>
      </c>
      <c r="J9" s="9"/>
      <c r="K9" s="9"/>
      <c r="L9" s="9"/>
      <c r="M9" s="12"/>
      <c r="O9" s="8"/>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row>
    <row r="10" spans="1:223" x14ac:dyDescent="0.2">
      <c r="A10" s="56" t="s">
        <v>82</v>
      </c>
      <c r="B10" s="10">
        <v>4</v>
      </c>
      <c r="C10" s="205">
        <v>0.33</v>
      </c>
      <c r="D10" s="205">
        <v>0.31</v>
      </c>
      <c r="E10" s="205">
        <v>0.22</v>
      </c>
      <c r="F10" s="205"/>
      <c r="G10" s="205">
        <v>0.18</v>
      </c>
      <c r="H10" s="205">
        <v>0.08</v>
      </c>
      <c r="I10" s="9" t="s">
        <v>154</v>
      </c>
      <c r="J10" s="9"/>
      <c r="K10" s="9"/>
      <c r="L10" s="9"/>
      <c r="M10" s="9"/>
      <c r="N10" s="9"/>
      <c r="O10" s="12"/>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row>
    <row r="11" spans="1:223" x14ac:dyDescent="0.2">
      <c r="A11" s="56" t="s">
        <v>41</v>
      </c>
      <c r="B11" s="10">
        <v>5</v>
      </c>
      <c r="C11" s="205">
        <v>0.56916</v>
      </c>
      <c r="D11" s="205">
        <v>0.11934000000000002</v>
      </c>
      <c r="E11" s="205">
        <v>0.91494000000000009</v>
      </c>
      <c r="F11" s="205">
        <v>0.23255999999999999</v>
      </c>
      <c r="G11" s="205">
        <v>0.11015999999999999</v>
      </c>
      <c r="H11" s="205">
        <v>8.8739999999999999E-2</v>
      </c>
      <c r="I11" s="9" t="s">
        <v>154</v>
      </c>
      <c r="J11" s="9"/>
      <c r="K11" s="9"/>
      <c r="L11" s="9"/>
      <c r="M11" s="9"/>
      <c r="N11" s="9"/>
      <c r="O11" s="12"/>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row>
    <row r="12" spans="1:223" x14ac:dyDescent="0.2">
      <c r="A12" s="56" t="s">
        <v>226</v>
      </c>
      <c r="B12" s="10">
        <v>6</v>
      </c>
      <c r="C12" s="205">
        <v>0.45600000000000002</v>
      </c>
      <c r="D12" s="205">
        <v>4.1799999999999997E-3</v>
      </c>
      <c r="E12" s="205">
        <v>0.1178</v>
      </c>
      <c r="F12" s="205"/>
      <c r="G12" s="205">
        <v>2.6980000000000001E-2</v>
      </c>
      <c r="H12" s="205">
        <v>0.05</v>
      </c>
      <c r="I12" s="9"/>
      <c r="J12" s="9"/>
      <c r="K12" s="9"/>
      <c r="L12" s="9"/>
      <c r="M12" s="9"/>
      <c r="N12" s="9"/>
      <c r="O12" s="12"/>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row>
    <row r="13" spans="1:223" x14ac:dyDescent="0.2">
      <c r="A13" s="56" t="s">
        <v>45</v>
      </c>
      <c r="B13" s="10">
        <v>7</v>
      </c>
      <c r="C13" s="205">
        <v>0.90117999999999998</v>
      </c>
      <c r="D13" s="205">
        <v>0.18211999999999995</v>
      </c>
      <c r="E13" s="205">
        <v>1.30938</v>
      </c>
      <c r="F13" s="205">
        <v>0.59345999999999999</v>
      </c>
      <c r="G13" s="205">
        <v>0.12873999999999999</v>
      </c>
      <c r="H13" s="205">
        <v>0.11303999999999999</v>
      </c>
      <c r="I13" s="9" t="s">
        <v>154</v>
      </c>
      <c r="J13" s="9"/>
      <c r="K13" s="9"/>
      <c r="L13" s="9"/>
      <c r="M13" s="9"/>
      <c r="N13" s="9"/>
      <c r="O13" s="12"/>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row>
    <row r="14" spans="1:223" x14ac:dyDescent="0.2">
      <c r="A14" s="56" t="s">
        <v>43</v>
      </c>
      <c r="B14" s="10">
        <v>8</v>
      </c>
      <c r="C14" s="205">
        <v>1.9357800000000001</v>
      </c>
      <c r="D14" s="205">
        <v>0.49861</v>
      </c>
      <c r="E14" s="205">
        <v>0.61173999999999995</v>
      </c>
      <c r="F14" s="205">
        <v>2.7151200000000002</v>
      </c>
      <c r="G14" s="205">
        <v>0.20111999999999999</v>
      </c>
      <c r="H14" s="205">
        <v>0.22626000000000002</v>
      </c>
      <c r="I14" s="9" t="s">
        <v>154</v>
      </c>
      <c r="J14" s="9"/>
      <c r="K14" s="9"/>
      <c r="L14" s="9"/>
      <c r="M14" s="9"/>
      <c r="N14" s="9"/>
      <c r="O14" s="12"/>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x14ac:dyDescent="0.2">
      <c r="A15" s="10" t="s">
        <v>107</v>
      </c>
      <c r="B15" s="10">
        <v>9</v>
      </c>
      <c r="C15" s="205">
        <v>1.88</v>
      </c>
      <c r="D15" s="205">
        <v>0.81</v>
      </c>
      <c r="E15" s="205">
        <v>1.03</v>
      </c>
      <c r="F15" s="205"/>
      <c r="G15" s="205">
        <v>0.32600000000000001</v>
      </c>
      <c r="H15" s="205">
        <v>0.29299999999999998</v>
      </c>
      <c r="I15" s="9"/>
      <c r="J15" s="9"/>
      <c r="K15" s="9"/>
      <c r="L15" s="9"/>
      <c r="M15" s="9"/>
      <c r="N15" s="9"/>
      <c r="O15" s="12"/>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row>
    <row r="16" spans="1:223" x14ac:dyDescent="0.2">
      <c r="A16" s="56" t="s">
        <v>80</v>
      </c>
      <c r="B16" s="10">
        <v>10</v>
      </c>
      <c r="C16" s="205">
        <v>0.93524999999999991</v>
      </c>
      <c r="D16" s="205">
        <v>0.19995000000000002</v>
      </c>
      <c r="E16" s="205">
        <v>0.6321</v>
      </c>
      <c r="F16" s="205">
        <v>1.7673000000000001</v>
      </c>
      <c r="G16" s="205">
        <v>0.29025000000000001</v>
      </c>
      <c r="H16" s="205">
        <v>0.16125</v>
      </c>
      <c r="I16" s="9" t="s">
        <v>154</v>
      </c>
      <c r="J16" s="9"/>
      <c r="K16" s="9"/>
      <c r="L16" s="9"/>
      <c r="M16" s="9"/>
      <c r="N16" s="9"/>
      <c r="O16" s="12"/>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row>
    <row r="17" spans="1:223" x14ac:dyDescent="0.2">
      <c r="A17" s="56" t="s">
        <v>83</v>
      </c>
      <c r="B17" s="10">
        <v>11</v>
      </c>
      <c r="C17" s="205">
        <v>0.71989999999999998</v>
      </c>
      <c r="D17" s="205">
        <v>0.13772000000000001</v>
      </c>
      <c r="E17" s="205">
        <v>0.53210000000000002</v>
      </c>
      <c r="F17" s="205">
        <v>1.94</v>
      </c>
      <c r="G17" s="205">
        <v>0.27544000000000002</v>
      </c>
      <c r="H17" s="205">
        <v>0.12520000000000001</v>
      </c>
      <c r="I17" s="8" t="s">
        <v>154</v>
      </c>
      <c r="O17" s="8"/>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row>
    <row r="18" spans="1:223" x14ac:dyDescent="0.2">
      <c r="A18" s="149" t="s">
        <v>92</v>
      </c>
      <c r="B18" s="10">
        <v>12</v>
      </c>
      <c r="C18" s="206">
        <v>4</v>
      </c>
      <c r="D18" s="206">
        <v>1</v>
      </c>
      <c r="E18" s="206">
        <v>2</v>
      </c>
      <c r="F18" s="207"/>
      <c r="G18" s="207"/>
      <c r="H18" s="207"/>
      <c r="I18" s="9"/>
      <c r="K18" s="9"/>
      <c r="L18" s="9"/>
      <c r="O18" s="8"/>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row>
    <row r="19" spans="1:223" x14ac:dyDescent="0.2">
      <c r="A19" s="149" t="s">
        <v>106</v>
      </c>
      <c r="B19" s="10">
        <v>13</v>
      </c>
      <c r="C19" s="206">
        <v>4</v>
      </c>
      <c r="D19" s="206">
        <v>1</v>
      </c>
      <c r="E19" s="206">
        <v>2</v>
      </c>
      <c r="F19" s="205"/>
      <c r="G19" s="207"/>
      <c r="H19" s="205"/>
      <c r="I19" s="9"/>
      <c r="K19" s="9"/>
      <c r="L19" s="9"/>
      <c r="O19" s="8"/>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row>
    <row r="20" spans="1:223" x14ac:dyDescent="0.2">
      <c r="A20" s="149" t="s">
        <v>93</v>
      </c>
      <c r="B20" s="10">
        <v>14</v>
      </c>
      <c r="C20" s="205">
        <v>8</v>
      </c>
      <c r="D20" s="205">
        <v>4</v>
      </c>
      <c r="E20" s="205">
        <v>5</v>
      </c>
      <c r="F20" s="205"/>
      <c r="G20" s="205"/>
      <c r="H20" s="205"/>
      <c r="I20" s="9"/>
      <c r="K20" s="9"/>
      <c r="L20" s="9"/>
      <c r="O20" s="8"/>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row>
    <row r="21" spans="1:223" x14ac:dyDescent="0.2">
      <c r="A21" s="149" t="s">
        <v>105</v>
      </c>
      <c r="B21" s="10">
        <v>15</v>
      </c>
      <c r="C21" s="205">
        <v>15.7</v>
      </c>
      <c r="D21" s="205">
        <v>0.38</v>
      </c>
      <c r="E21" s="205"/>
      <c r="F21" s="205"/>
      <c r="G21" s="205"/>
      <c r="H21" s="205"/>
      <c r="I21" s="9"/>
      <c r="K21" s="9"/>
      <c r="L21" s="9"/>
      <c r="O21" s="8"/>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row>
    <row r="22" spans="1:223" x14ac:dyDescent="0.2">
      <c r="A22" s="149" t="s">
        <v>94</v>
      </c>
      <c r="B22" s="10">
        <v>16</v>
      </c>
      <c r="C22" s="206">
        <v>5</v>
      </c>
      <c r="D22" s="206">
        <v>3</v>
      </c>
      <c r="E22" s="206">
        <v>2</v>
      </c>
      <c r="F22" s="206"/>
      <c r="G22" s="206">
        <v>0.4</v>
      </c>
      <c r="H22" s="207"/>
      <c r="I22" s="9"/>
      <c r="K22" s="9"/>
      <c r="L22" s="9"/>
      <c r="O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row>
    <row r="23" spans="1:223" x14ac:dyDescent="0.2">
      <c r="A23" s="149" t="s">
        <v>95</v>
      </c>
      <c r="B23" s="10">
        <v>17</v>
      </c>
      <c r="C23" s="205">
        <v>7.5</v>
      </c>
      <c r="D23" s="205">
        <v>4</v>
      </c>
      <c r="E23" s="205">
        <v>2</v>
      </c>
      <c r="F23" s="205"/>
      <c r="G23" s="205"/>
      <c r="H23" s="205"/>
      <c r="I23" s="9"/>
      <c r="K23" s="9"/>
      <c r="L23" s="9"/>
      <c r="O23" s="8"/>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row>
    <row r="24" spans="1:223" x14ac:dyDescent="0.2">
      <c r="A24" s="149" t="s">
        <v>96</v>
      </c>
      <c r="B24" s="10">
        <v>18</v>
      </c>
      <c r="C24" s="206">
        <v>7.5</v>
      </c>
      <c r="D24" s="206">
        <v>3</v>
      </c>
      <c r="E24" s="205">
        <v>5</v>
      </c>
      <c r="F24" s="206"/>
      <c r="G24" s="205"/>
      <c r="H24" s="206">
        <v>2.9</v>
      </c>
      <c r="O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row>
    <row r="25" spans="1:223" ht="15.75" x14ac:dyDescent="0.25">
      <c r="A25" s="149" t="s">
        <v>97</v>
      </c>
      <c r="B25" s="10">
        <v>19</v>
      </c>
      <c r="C25" s="205">
        <v>7.1</v>
      </c>
      <c r="D25" s="205">
        <v>2</v>
      </c>
      <c r="E25" s="205">
        <v>4</v>
      </c>
      <c r="F25" s="205"/>
      <c r="G25" s="206"/>
      <c r="H25" s="208">
        <v>5.2</v>
      </c>
      <c r="K25" s="179"/>
      <c r="O25" s="8"/>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row>
    <row r="26" spans="1:223" x14ac:dyDescent="0.2">
      <c r="A26" s="149" t="s">
        <v>98</v>
      </c>
      <c r="B26" s="10">
        <v>20</v>
      </c>
      <c r="C26" s="205">
        <v>10.5</v>
      </c>
      <c r="D26" s="205">
        <v>2.8</v>
      </c>
      <c r="E26" s="205">
        <v>1.9</v>
      </c>
      <c r="F26" s="205"/>
      <c r="G26" s="205">
        <v>1.2</v>
      </c>
      <c r="H26" s="209"/>
      <c r="O26" s="8"/>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row>
    <row r="27" spans="1:223" x14ac:dyDescent="0.2">
      <c r="A27" s="149" t="s">
        <v>99</v>
      </c>
      <c r="B27" s="10">
        <v>21</v>
      </c>
      <c r="C27" s="205">
        <v>13.9</v>
      </c>
      <c r="D27" s="205">
        <v>1.98</v>
      </c>
      <c r="E27" s="205">
        <v>1</v>
      </c>
      <c r="F27" s="205"/>
      <c r="G27" s="207"/>
      <c r="H27" s="210"/>
      <c r="O27" s="8"/>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row>
    <row r="28" spans="1:223" x14ac:dyDescent="0.2">
      <c r="A28" s="149" t="s">
        <v>101</v>
      </c>
      <c r="B28" s="10">
        <v>22</v>
      </c>
      <c r="C28" s="207"/>
      <c r="D28" s="207"/>
      <c r="E28" s="206">
        <v>25</v>
      </c>
      <c r="F28" s="206"/>
      <c r="G28" s="206">
        <v>6</v>
      </c>
      <c r="H28" s="206">
        <v>17</v>
      </c>
      <c r="O28" s="8"/>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row>
    <row r="29" spans="1:223" x14ac:dyDescent="0.2">
      <c r="A29" s="149" t="s">
        <v>102</v>
      </c>
      <c r="B29" s="10">
        <v>23</v>
      </c>
      <c r="C29" s="205"/>
      <c r="D29" s="205"/>
      <c r="E29" s="205">
        <v>11.6</v>
      </c>
      <c r="F29" s="205"/>
      <c r="G29" s="205">
        <v>3.6</v>
      </c>
      <c r="H29" s="205">
        <v>19.2</v>
      </c>
      <c r="O29" s="8"/>
      <c r="HI29" s="9"/>
      <c r="HJ29" s="9"/>
      <c r="HK29" s="9"/>
      <c r="HL29" s="9"/>
      <c r="HM29" s="9"/>
      <c r="HN29" s="9"/>
      <c r="HO29" s="9"/>
    </row>
    <row r="30" spans="1:223" x14ac:dyDescent="0.2">
      <c r="A30" s="149" t="s">
        <v>103</v>
      </c>
      <c r="B30" s="10">
        <v>24</v>
      </c>
      <c r="C30" s="207"/>
      <c r="D30" s="207"/>
      <c r="E30" s="206">
        <v>41.3</v>
      </c>
      <c r="F30" s="207"/>
      <c r="G30" s="207"/>
      <c r="H30" s="206">
        <v>18</v>
      </c>
      <c r="O30" s="8"/>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row>
    <row r="31" spans="1:223" x14ac:dyDescent="0.2">
      <c r="A31" s="56" t="s">
        <v>104</v>
      </c>
      <c r="B31" s="10">
        <v>25</v>
      </c>
      <c r="C31" s="205"/>
      <c r="D31" s="205"/>
      <c r="E31" s="205"/>
      <c r="F31" s="205"/>
      <c r="G31" s="205"/>
      <c r="H31" s="205">
        <v>90</v>
      </c>
      <c r="N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row>
    <row r="32" spans="1:223" x14ac:dyDescent="0.2">
      <c r="A32" s="56" t="s">
        <v>91</v>
      </c>
      <c r="B32" s="10">
        <v>26</v>
      </c>
      <c r="C32" s="205"/>
      <c r="D32" s="205"/>
      <c r="E32" s="205"/>
      <c r="F32" s="205"/>
      <c r="G32" s="205">
        <v>15.074441687344914</v>
      </c>
      <c r="H32" s="205">
        <v>20</v>
      </c>
      <c r="N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row>
    <row r="33" spans="1:223" x14ac:dyDescent="0.2">
      <c r="A33" s="56" t="s">
        <v>22</v>
      </c>
      <c r="B33" s="10">
        <v>27</v>
      </c>
      <c r="C33" s="205">
        <v>0.83979999999999999</v>
      </c>
      <c r="D33" s="205">
        <v>0.3382</v>
      </c>
      <c r="E33" s="205">
        <v>0.76760000000000006</v>
      </c>
      <c r="F33" s="205">
        <v>1.6112</v>
      </c>
      <c r="G33" s="205">
        <v>0.32299999999999995</v>
      </c>
      <c r="H33" s="205">
        <v>0.89300000000000002</v>
      </c>
      <c r="I33" s="8" t="s">
        <v>154</v>
      </c>
      <c r="N33" s="9"/>
      <c r="HI33" s="9"/>
      <c r="HJ33" s="9"/>
      <c r="HK33" s="9"/>
      <c r="HL33" s="9"/>
      <c r="HM33" s="9"/>
      <c r="HN33" s="9"/>
      <c r="HO33" s="9"/>
    </row>
    <row r="34" spans="1:223" x14ac:dyDescent="0.2">
      <c r="A34" s="56" t="s">
        <v>16</v>
      </c>
      <c r="B34" s="10">
        <v>28</v>
      </c>
      <c r="C34" s="205">
        <v>13.2822</v>
      </c>
      <c r="D34" s="205">
        <v>0.36737999999999998</v>
      </c>
      <c r="E34" s="205">
        <v>0.18840000000000001</v>
      </c>
      <c r="F34" s="205">
        <v>0.64056000000000013</v>
      </c>
      <c r="G34" s="205">
        <v>7.536000000000001E-2</v>
      </c>
      <c r="H34" s="205">
        <v>1.6296600000000001</v>
      </c>
      <c r="I34" s="8" t="s">
        <v>154</v>
      </c>
      <c r="O34" s="8"/>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row>
    <row r="35" spans="1:223" x14ac:dyDescent="0.2">
      <c r="A35" s="56" t="s">
        <v>23</v>
      </c>
      <c r="B35" s="10">
        <v>29</v>
      </c>
      <c r="C35" s="205">
        <v>13.3504</v>
      </c>
      <c r="D35" s="205">
        <v>0.27776000000000001</v>
      </c>
      <c r="E35" s="205">
        <v>0.21503999999999998</v>
      </c>
      <c r="F35" s="205">
        <v>0.89599999999999991</v>
      </c>
      <c r="G35" s="205">
        <v>8.0640000000000003E-2</v>
      </c>
      <c r="H35" s="205">
        <v>2.11456</v>
      </c>
      <c r="I35" s="9" t="s">
        <v>154</v>
      </c>
      <c r="J35" s="9"/>
      <c r="O35" s="8"/>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row>
    <row r="36" spans="1:223" x14ac:dyDescent="0.2">
      <c r="A36" s="56" t="s">
        <v>17</v>
      </c>
      <c r="B36" s="10">
        <v>30</v>
      </c>
      <c r="C36" s="205">
        <v>0.25290899999999999</v>
      </c>
      <c r="D36" s="205">
        <v>3.0779999999999998E-2</v>
      </c>
      <c r="E36" s="205">
        <v>0.32113799999999998</v>
      </c>
      <c r="F36" s="205">
        <v>1.4876999999999998E-2</v>
      </c>
      <c r="G36" s="205">
        <v>2.4623999999999997E-2</v>
      </c>
      <c r="H36" s="205">
        <v>0</v>
      </c>
      <c r="I36" s="8" t="s">
        <v>154</v>
      </c>
      <c r="O36" s="8"/>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row>
    <row r="37" spans="1:223" x14ac:dyDescent="0.2">
      <c r="A37" s="56" t="s">
        <v>24</v>
      </c>
      <c r="B37" s="10">
        <v>31</v>
      </c>
      <c r="C37" s="205">
        <v>2.42015</v>
      </c>
      <c r="D37" s="205">
        <v>0.49400999999999995</v>
      </c>
      <c r="E37" s="205">
        <v>6.8861999999999997</v>
      </c>
      <c r="F37" s="205">
        <v>8.9819999999999997E-2</v>
      </c>
      <c r="G37" s="205">
        <v>0.36926000000000003</v>
      </c>
      <c r="H37" s="205">
        <v>0.63373000000000002</v>
      </c>
      <c r="I37" s="8" t="s">
        <v>154</v>
      </c>
      <c r="O37" s="8"/>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row>
    <row r="38" spans="1:223" x14ac:dyDescent="0.2">
      <c r="A38" s="56" t="s">
        <v>100</v>
      </c>
      <c r="B38" s="10">
        <v>32</v>
      </c>
      <c r="C38" s="205">
        <v>3.4047300000000003</v>
      </c>
      <c r="D38" s="205">
        <v>0.13670999999999997</v>
      </c>
      <c r="E38" s="205">
        <v>4.7523</v>
      </c>
      <c r="F38" s="205">
        <v>0.37757999999999997</v>
      </c>
      <c r="G38" s="205">
        <v>9.7649999999999987E-2</v>
      </c>
      <c r="H38" s="205">
        <v>1.1718</v>
      </c>
      <c r="I38" s="8" t="s">
        <v>154</v>
      </c>
      <c r="L38" s="9"/>
      <c r="M38" s="9"/>
      <c r="N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row>
    <row r="39" spans="1:223" x14ac:dyDescent="0.2">
      <c r="A39" s="56" t="s">
        <v>25</v>
      </c>
      <c r="B39" s="10">
        <v>33</v>
      </c>
      <c r="C39" s="205"/>
      <c r="D39" s="205"/>
      <c r="E39" s="205">
        <v>18.263269639065818</v>
      </c>
      <c r="F39" s="205"/>
      <c r="G39" s="205">
        <v>4.8238213399503724</v>
      </c>
      <c r="H39" s="205">
        <v>18</v>
      </c>
      <c r="I39" s="8" t="s">
        <v>154</v>
      </c>
      <c r="L39" s="9"/>
      <c r="N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row>
    <row r="40" spans="1:223" x14ac:dyDescent="0.2">
      <c r="A40" s="56" t="s">
        <v>21</v>
      </c>
      <c r="B40" s="10">
        <v>34</v>
      </c>
      <c r="C40" s="205">
        <v>0.54904699999999995</v>
      </c>
      <c r="D40" s="205">
        <v>9.8165000000000002E-2</v>
      </c>
      <c r="E40" s="205">
        <v>0.43666499999999997</v>
      </c>
      <c r="F40" s="205">
        <v>0</v>
      </c>
      <c r="G40" s="205">
        <v>4.9421E-2</v>
      </c>
      <c r="H40" s="205">
        <v>2.1663999999999999E-2</v>
      </c>
      <c r="I40" s="8" t="s">
        <v>154</v>
      </c>
      <c r="O40" s="8"/>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row>
    <row r="41" spans="1:223" x14ac:dyDescent="0.2">
      <c r="A41" s="52" t="s">
        <v>79</v>
      </c>
      <c r="B41" s="10">
        <v>35</v>
      </c>
      <c r="C41" s="207"/>
      <c r="D41" s="207"/>
      <c r="E41" s="207"/>
      <c r="F41" s="207"/>
      <c r="G41" s="207"/>
      <c r="H41" s="207"/>
      <c r="I41" s="9"/>
      <c r="J41" s="9"/>
      <c r="K41" s="9"/>
      <c r="L41" s="9"/>
      <c r="M41" s="9"/>
      <c r="N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row>
    <row r="42" spans="1:223" x14ac:dyDescent="0.2">
      <c r="A42" s="52" t="s">
        <v>79</v>
      </c>
      <c r="B42" s="10">
        <v>36</v>
      </c>
      <c r="C42" s="207"/>
      <c r="D42" s="207"/>
      <c r="E42" s="207"/>
      <c r="F42" s="207"/>
      <c r="G42" s="207"/>
      <c r="H42" s="207"/>
      <c r="I42" s="9"/>
      <c r="J42" s="9"/>
      <c r="K42" s="9"/>
      <c r="L42" s="9"/>
      <c r="M42" s="9"/>
      <c r="N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row>
    <row r="43" spans="1:223" x14ac:dyDescent="0.2">
      <c r="A43" s="52" t="s">
        <v>79</v>
      </c>
      <c r="B43" s="10">
        <v>37</v>
      </c>
      <c r="C43" s="207"/>
      <c r="D43" s="207"/>
      <c r="E43" s="207"/>
      <c r="F43" s="207"/>
      <c r="G43" s="207"/>
      <c r="H43" s="207"/>
      <c r="I43" s="9"/>
      <c r="K43" s="9"/>
      <c r="L43" s="9"/>
      <c r="M43" s="9"/>
      <c r="N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row>
    <row r="44" spans="1:223" x14ac:dyDescent="0.2">
      <c r="A44" s="52" t="s">
        <v>79</v>
      </c>
      <c r="B44" s="10">
        <v>38</v>
      </c>
      <c r="C44" s="206"/>
      <c r="D44" s="206"/>
      <c r="E44" s="206"/>
      <c r="F44" s="206"/>
      <c r="G44" s="206"/>
      <c r="H44" s="206"/>
      <c r="I44" s="9"/>
      <c r="J44" s="9"/>
      <c r="K44" s="9"/>
      <c r="L44" s="9"/>
      <c r="M44" s="9"/>
      <c r="N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row>
    <row r="45" spans="1:223" x14ac:dyDescent="0.2">
      <c r="A45" s="52" t="s">
        <v>79</v>
      </c>
      <c r="B45" s="10">
        <v>39</v>
      </c>
      <c r="C45" s="207"/>
      <c r="D45" s="207"/>
      <c r="E45" s="207"/>
      <c r="F45" s="207"/>
      <c r="G45" s="207"/>
      <c r="H45" s="207"/>
      <c r="I45" s="9"/>
      <c r="J45" s="9"/>
      <c r="K45" s="9"/>
      <c r="L45" s="9"/>
      <c r="M45" s="9"/>
      <c r="N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row>
    <row r="46" spans="1:223" x14ac:dyDescent="0.2">
      <c r="A46" s="52" t="s">
        <v>79</v>
      </c>
      <c r="B46" s="10">
        <v>40</v>
      </c>
      <c r="C46" s="207"/>
      <c r="D46" s="207"/>
      <c r="E46" s="207"/>
      <c r="F46" s="207"/>
      <c r="G46" s="207"/>
      <c r="H46" s="207"/>
      <c r="I46" s="9"/>
      <c r="J46" s="9"/>
      <c r="K46" s="9"/>
      <c r="L46" s="9"/>
      <c r="M46" s="9"/>
      <c r="N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row>
    <row r="47" spans="1:223" x14ac:dyDescent="0.2">
      <c r="A47" s="52" t="s">
        <v>79</v>
      </c>
      <c r="B47" s="10">
        <v>41</v>
      </c>
      <c r="C47" s="207"/>
      <c r="D47" s="207"/>
      <c r="E47" s="207"/>
      <c r="F47" s="207"/>
      <c r="G47" s="207"/>
      <c r="H47" s="207"/>
      <c r="I47" s="9"/>
      <c r="J47" s="9"/>
      <c r="K47" s="9"/>
      <c r="L47" s="9"/>
      <c r="M47" s="9"/>
      <c r="N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row>
    <row r="48" spans="1:223" x14ac:dyDescent="0.2">
      <c r="A48" s="52" t="s">
        <v>79</v>
      </c>
      <c r="B48" s="10">
        <v>42</v>
      </c>
      <c r="C48" s="207"/>
      <c r="D48" s="207"/>
      <c r="E48" s="207"/>
      <c r="F48" s="207"/>
      <c r="G48" s="207"/>
      <c r="H48" s="207"/>
      <c r="I48" s="9"/>
      <c r="J48" s="9"/>
      <c r="K48" s="9"/>
      <c r="L48" s="9"/>
      <c r="M48" s="9"/>
      <c r="N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row>
    <row r="49" spans="1:223" x14ac:dyDescent="0.2">
      <c r="A49" s="52" t="s">
        <v>79</v>
      </c>
      <c r="B49" s="10">
        <v>43</v>
      </c>
      <c r="C49" s="207"/>
      <c r="D49" s="207"/>
      <c r="E49" s="207"/>
      <c r="F49" s="207"/>
      <c r="G49" s="207"/>
      <c r="H49" s="207"/>
      <c r="I49" s="9"/>
      <c r="J49" s="9"/>
      <c r="K49" s="9"/>
      <c r="L49" s="9"/>
      <c r="M49" s="9"/>
      <c r="N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row>
    <row r="50" spans="1:223" x14ac:dyDescent="0.2">
      <c r="A50" s="52" t="s">
        <v>79</v>
      </c>
      <c r="B50" s="10">
        <v>44</v>
      </c>
      <c r="C50" s="207"/>
      <c r="D50" s="207"/>
      <c r="E50" s="207"/>
      <c r="F50" s="207"/>
      <c r="G50" s="207"/>
      <c r="H50" s="207"/>
      <c r="I50" s="9"/>
      <c r="J50" s="9"/>
      <c r="K50" s="9"/>
      <c r="L50" s="9"/>
      <c r="M50" s="9"/>
      <c r="N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row>
    <row r="51" spans="1:223" x14ac:dyDescent="0.2">
      <c r="A51" s="52" t="s">
        <v>79</v>
      </c>
      <c r="B51" s="10">
        <v>45</v>
      </c>
      <c r="C51" s="207"/>
      <c r="D51" s="207"/>
      <c r="E51" s="207"/>
      <c r="F51" s="207"/>
      <c r="G51" s="207"/>
      <c r="H51" s="207"/>
      <c r="I51" s="9"/>
      <c r="J51" s="9"/>
      <c r="K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row>
    <row r="52" spans="1:223" ht="15.75" x14ac:dyDescent="0.25">
      <c r="A52" s="57" t="s">
        <v>9</v>
      </c>
      <c r="B52" s="9"/>
      <c r="C52" s="211"/>
      <c r="D52" s="211"/>
      <c r="E52" s="211"/>
      <c r="F52" s="211"/>
      <c r="G52" s="211"/>
      <c r="H52" s="211"/>
      <c r="I52" s="9"/>
      <c r="K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row>
    <row r="53" spans="1:223" ht="15.75" x14ac:dyDescent="0.25">
      <c r="A53" s="57" t="s">
        <v>18</v>
      </c>
      <c r="B53" s="204" t="s">
        <v>146</v>
      </c>
      <c r="C53" s="212"/>
      <c r="D53" s="212"/>
      <c r="E53" s="212"/>
      <c r="F53" s="212"/>
      <c r="G53" s="212"/>
      <c r="H53" s="212"/>
      <c r="I53" s="115"/>
      <c r="K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row>
    <row r="54" spans="1:223" ht="15.75" x14ac:dyDescent="0.25">
      <c r="A54" s="10" t="s">
        <v>112</v>
      </c>
      <c r="B54" s="10">
        <v>1</v>
      </c>
      <c r="C54" s="150">
        <v>0.15</v>
      </c>
      <c r="D54" s="150">
        <v>0.03</v>
      </c>
      <c r="E54" s="150">
        <v>0.2</v>
      </c>
      <c r="F54" s="213"/>
      <c r="G54" s="150">
        <v>1.2E-2</v>
      </c>
      <c r="H54" s="150"/>
      <c r="I54" s="9"/>
      <c r="J54" s="9"/>
      <c r="K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row>
    <row r="55" spans="1:223" x14ac:dyDescent="0.2">
      <c r="A55" s="10" t="s">
        <v>139</v>
      </c>
      <c r="B55" s="10">
        <v>2</v>
      </c>
      <c r="C55" s="207">
        <v>0.26</v>
      </c>
      <c r="D55" s="207">
        <v>3.5999999999999997E-2</v>
      </c>
      <c r="E55" s="207">
        <v>0.2</v>
      </c>
      <c r="F55" s="207"/>
      <c r="G55" s="207">
        <v>1.0999999999999999E-2</v>
      </c>
      <c r="H55" s="207"/>
      <c r="I55" s="9"/>
      <c r="J55" s="9"/>
      <c r="K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row>
    <row r="56" spans="1:223" x14ac:dyDescent="0.2">
      <c r="A56" s="10" t="s">
        <v>108</v>
      </c>
      <c r="B56" s="10">
        <v>3</v>
      </c>
      <c r="C56" s="207">
        <v>0.28000000000000003</v>
      </c>
      <c r="D56" s="207">
        <v>4.4999999999999998E-2</v>
      </c>
      <c r="E56" s="206">
        <v>0.3</v>
      </c>
      <c r="F56" s="207"/>
      <c r="G56" s="207">
        <v>1.2E-2</v>
      </c>
      <c r="H56" s="207"/>
      <c r="I56" s="9"/>
      <c r="J56" s="9"/>
      <c r="K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row>
    <row r="57" spans="1:223" ht="15.75" x14ac:dyDescent="0.25">
      <c r="A57" s="10" t="s">
        <v>113</v>
      </c>
      <c r="B57" s="10">
        <v>4</v>
      </c>
      <c r="C57" s="150">
        <v>1.25</v>
      </c>
      <c r="D57" s="150">
        <v>0.13</v>
      </c>
      <c r="E57" s="150">
        <v>0.35</v>
      </c>
      <c r="F57" s="213"/>
      <c r="G57" s="150">
        <v>3.3000000000000002E-2</v>
      </c>
      <c r="H57" s="150"/>
      <c r="I57" s="9"/>
      <c r="J57" s="9"/>
      <c r="K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row>
    <row r="58" spans="1:223" x14ac:dyDescent="0.2">
      <c r="A58" s="10" t="s">
        <v>109</v>
      </c>
      <c r="B58" s="10">
        <v>5</v>
      </c>
      <c r="C58" s="207">
        <v>0.45</v>
      </c>
      <c r="D58" s="207">
        <v>6.5000000000000002E-2</v>
      </c>
      <c r="E58" s="207">
        <v>0.38</v>
      </c>
      <c r="F58" s="207"/>
      <c r="G58" s="207">
        <v>0.02</v>
      </c>
      <c r="H58" s="207"/>
      <c r="I58" s="9"/>
      <c r="K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row>
    <row r="59" spans="1:223" x14ac:dyDescent="0.2">
      <c r="A59" s="10" t="s">
        <v>111</v>
      </c>
      <c r="B59" s="10">
        <v>6</v>
      </c>
      <c r="C59" s="207">
        <v>0.3</v>
      </c>
      <c r="D59" s="207">
        <v>0.04</v>
      </c>
      <c r="E59" s="206">
        <v>0.5</v>
      </c>
      <c r="F59" s="207"/>
      <c r="G59" s="207">
        <v>2.5000000000000001E-2</v>
      </c>
      <c r="H59" s="207"/>
      <c r="I59" s="9"/>
      <c r="J59" s="9"/>
      <c r="K59" s="9"/>
      <c r="Q59" s="8" t="s">
        <v>158</v>
      </c>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row>
    <row r="60" spans="1:223" x14ac:dyDescent="0.2">
      <c r="A60" s="10" t="s">
        <v>60</v>
      </c>
      <c r="B60" s="10">
        <v>7</v>
      </c>
      <c r="C60" s="207">
        <v>1</v>
      </c>
      <c r="D60" s="207">
        <v>0.1</v>
      </c>
      <c r="E60" s="207">
        <v>0.3</v>
      </c>
      <c r="F60" s="207"/>
      <c r="G60" s="207">
        <v>3.5000000000000003E-2</v>
      </c>
      <c r="H60" s="207"/>
      <c r="I60" s="9" t="s">
        <v>154</v>
      </c>
      <c r="J60" s="9"/>
      <c r="K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row>
    <row r="61" spans="1:223" x14ac:dyDescent="0.2">
      <c r="A61" s="10" t="s">
        <v>110</v>
      </c>
      <c r="B61" s="10">
        <v>8</v>
      </c>
      <c r="C61" s="207">
        <v>0.45</v>
      </c>
      <c r="D61" s="207">
        <v>4.2999999999999997E-2</v>
      </c>
      <c r="E61" s="207">
        <v>0.54</v>
      </c>
      <c r="F61" s="207"/>
      <c r="G61" s="207">
        <v>4.2999999999999997E-2</v>
      </c>
      <c r="H61" s="207"/>
      <c r="I61" s="9"/>
      <c r="J61" s="9"/>
      <c r="K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row>
    <row r="62" spans="1:223" x14ac:dyDescent="0.2">
      <c r="A62" s="10" t="s">
        <v>135</v>
      </c>
      <c r="B62" s="10">
        <v>9</v>
      </c>
      <c r="C62" s="207">
        <v>0.2</v>
      </c>
      <c r="D62" s="207">
        <v>0.03</v>
      </c>
      <c r="E62" s="207">
        <v>0.4</v>
      </c>
      <c r="F62" s="207"/>
      <c r="G62" s="207">
        <v>0.02</v>
      </c>
      <c r="H62" s="207"/>
      <c r="I62" s="9"/>
      <c r="J62" s="9"/>
      <c r="K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row>
    <row r="63" spans="1:223" x14ac:dyDescent="0.2">
      <c r="A63" s="10" t="s">
        <v>61</v>
      </c>
      <c r="B63" s="10">
        <v>10</v>
      </c>
      <c r="C63" s="207">
        <v>0.25</v>
      </c>
      <c r="D63" s="207">
        <v>0.09</v>
      </c>
      <c r="E63" s="207">
        <v>0.46</v>
      </c>
      <c r="F63" s="207"/>
      <c r="G63" s="207">
        <v>4.8000000000000001E-2</v>
      </c>
      <c r="H63" s="207">
        <v>2.5000000000000001E-2</v>
      </c>
      <c r="I63" s="9" t="s">
        <v>154</v>
      </c>
      <c r="J63" s="9"/>
      <c r="K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row>
    <row r="64" spans="1:223" x14ac:dyDescent="0.2">
      <c r="A64" s="10" t="s">
        <v>127</v>
      </c>
      <c r="B64" s="10">
        <v>11</v>
      </c>
      <c r="C64" s="207">
        <v>0.5</v>
      </c>
      <c r="D64" s="207">
        <v>0.06</v>
      </c>
      <c r="E64" s="207">
        <v>0.45</v>
      </c>
      <c r="F64" s="207"/>
      <c r="G64" s="207">
        <v>3.5000000000000003E-2</v>
      </c>
      <c r="H64" s="207"/>
      <c r="I64" s="9"/>
      <c r="J64" s="9"/>
      <c r="K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row>
    <row r="65" spans="1:223" x14ac:dyDescent="0.2">
      <c r="A65" s="10" t="s">
        <v>114</v>
      </c>
      <c r="B65" s="10">
        <v>12</v>
      </c>
      <c r="C65" s="207">
        <v>0.6</v>
      </c>
      <c r="D65" s="207">
        <v>0.08</v>
      </c>
      <c r="E65" s="207">
        <v>0.45</v>
      </c>
      <c r="F65" s="207"/>
      <c r="G65" s="207">
        <v>2.5000000000000001E-2</v>
      </c>
      <c r="H65" s="207"/>
      <c r="I65" s="9"/>
      <c r="J65" s="9"/>
      <c r="K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row>
    <row r="66" spans="1:223" x14ac:dyDescent="0.2">
      <c r="A66" s="10" t="s">
        <v>63</v>
      </c>
      <c r="B66" s="10">
        <v>13</v>
      </c>
      <c r="C66" s="207">
        <v>0.14000000000000001</v>
      </c>
      <c r="D66" s="207">
        <v>2.8000000000000001E-2</v>
      </c>
      <c r="E66" s="207">
        <v>0.28999999999999998</v>
      </c>
      <c r="F66" s="207">
        <v>0.03</v>
      </c>
      <c r="G66" s="207">
        <v>1.2999999999999999E-2</v>
      </c>
      <c r="H66" s="207">
        <v>7.0000000000000001E-3</v>
      </c>
      <c r="I66" s="9" t="s">
        <v>154</v>
      </c>
      <c r="J66" s="9"/>
      <c r="K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row>
    <row r="67" spans="1:223" x14ac:dyDescent="0.2">
      <c r="A67" s="10" t="s">
        <v>115</v>
      </c>
      <c r="B67" s="10">
        <v>14</v>
      </c>
      <c r="C67" s="207">
        <v>0.25</v>
      </c>
      <c r="D67" s="207">
        <v>0.04</v>
      </c>
      <c r="E67" s="207">
        <v>0.25</v>
      </c>
      <c r="F67" s="207">
        <v>9.0999999999999998E-2</v>
      </c>
      <c r="G67" s="207">
        <v>2.5000000000000001E-2</v>
      </c>
      <c r="H67" s="207">
        <v>0.12</v>
      </c>
      <c r="I67" s="9" t="s">
        <v>154</v>
      </c>
      <c r="J67" s="9"/>
      <c r="K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row>
    <row r="68" spans="1:223" x14ac:dyDescent="0.2">
      <c r="A68" s="10" t="s">
        <v>134</v>
      </c>
      <c r="B68" s="10">
        <v>15</v>
      </c>
      <c r="C68" s="207">
        <v>0.22</v>
      </c>
      <c r="D68" s="207">
        <v>3.2000000000000001E-2</v>
      </c>
      <c r="E68" s="207">
        <v>0.26</v>
      </c>
      <c r="F68" s="207"/>
      <c r="G68" s="207">
        <v>1.4999999999999999E-2</v>
      </c>
      <c r="H68" s="207"/>
      <c r="I68" s="9"/>
      <c r="J68" s="9"/>
      <c r="K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row>
    <row r="69" spans="1:223" x14ac:dyDescent="0.2">
      <c r="A69" s="10" t="s">
        <v>116</v>
      </c>
      <c r="B69" s="10">
        <v>16</v>
      </c>
      <c r="C69" s="207">
        <v>0.15</v>
      </c>
      <c r="D69" s="207">
        <v>0.04</v>
      </c>
      <c r="E69" s="207">
        <v>0.25</v>
      </c>
      <c r="F69" s="207"/>
      <c r="G69" s="207">
        <v>0.01</v>
      </c>
      <c r="H69" s="207"/>
      <c r="I69" s="9"/>
      <c r="J69" s="9"/>
      <c r="K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row>
    <row r="70" spans="1:223" x14ac:dyDescent="0.2">
      <c r="A70" s="10" t="s">
        <v>117</v>
      </c>
      <c r="B70" s="10">
        <v>17</v>
      </c>
      <c r="C70" s="207">
        <v>0.28000000000000003</v>
      </c>
      <c r="D70" s="207">
        <v>4.4999999999999998E-2</v>
      </c>
      <c r="E70" s="207">
        <v>0.35</v>
      </c>
      <c r="F70" s="207"/>
      <c r="G70" s="207">
        <v>1.4999999999999999E-2</v>
      </c>
      <c r="H70" s="207"/>
      <c r="I70" s="9"/>
      <c r="J70" s="9"/>
      <c r="K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row>
    <row r="71" spans="1:223" x14ac:dyDescent="0.2">
      <c r="A71" s="10" t="s">
        <v>62</v>
      </c>
      <c r="B71" s="10">
        <v>18</v>
      </c>
      <c r="C71" s="207">
        <v>0.2</v>
      </c>
      <c r="D71" s="207">
        <v>3.6999999999999998E-2</v>
      </c>
      <c r="E71" s="207">
        <v>0.18</v>
      </c>
      <c r="F71" s="207">
        <v>2.8000000000000001E-2</v>
      </c>
      <c r="G71" s="207">
        <v>1.2E-2</v>
      </c>
      <c r="H71" s="207">
        <v>6.4000000000000001E-2</v>
      </c>
      <c r="I71" s="9" t="s">
        <v>154</v>
      </c>
      <c r="J71" s="9"/>
      <c r="K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row>
    <row r="72" spans="1:223" x14ac:dyDescent="0.2">
      <c r="A72" s="10" t="s">
        <v>132</v>
      </c>
      <c r="B72" s="10">
        <v>19</v>
      </c>
      <c r="C72" s="207">
        <v>0.45</v>
      </c>
      <c r="D72" s="207">
        <v>0.105</v>
      </c>
      <c r="E72" s="207">
        <v>0.55000000000000004</v>
      </c>
      <c r="F72" s="207"/>
      <c r="G72" s="207">
        <v>0.05</v>
      </c>
      <c r="H72" s="207"/>
      <c r="I72" s="9"/>
      <c r="J72" s="9"/>
      <c r="K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row>
    <row r="73" spans="1:223" x14ac:dyDescent="0.2">
      <c r="A73" s="10" t="s">
        <v>118</v>
      </c>
      <c r="B73" s="10">
        <v>20</v>
      </c>
      <c r="C73" s="207">
        <v>0.22</v>
      </c>
      <c r="D73" s="207">
        <v>0.03</v>
      </c>
      <c r="E73" s="207">
        <v>0.35</v>
      </c>
      <c r="F73" s="207"/>
      <c r="G73" s="207">
        <v>0.01</v>
      </c>
      <c r="H73" s="207"/>
      <c r="I73" s="9"/>
      <c r="J73" s="9"/>
      <c r="K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row>
    <row r="74" spans="1:223" x14ac:dyDescent="0.2">
      <c r="A74" s="10" t="s">
        <v>75</v>
      </c>
      <c r="B74" s="10">
        <v>21</v>
      </c>
      <c r="C74" s="207">
        <v>0.24</v>
      </c>
      <c r="D74" s="207">
        <v>8.7999999999999995E-2</v>
      </c>
      <c r="E74" s="207">
        <v>0.54</v>
      </c>
      <c r="F74" s="207">
        <v>4.9000000000000002E-2</v>
      </c>
      <c r="G74" s="207">
        <v>3.5999999999999997E-2</v>
      </c>
      <c r="H74" s="207">
        <v>1.7000000000000001E-2</v>
      </c>
      <c r="I74" s="9" t="s">
        <v>154</v>
      </c>
      <c r="J74" s="9"/>
      <c r="K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row>
    <row r="75" spans="1:223" x14ac:dyDescent="0.2">
      <c r="A75" s="10" t="s">
        <v>76</v>
      </c>
      <c r="B75" s="148">
        <v>22</v>
      </c>
      <c r="C75" s="207">
        <v>0.47</v>
      </c>
      <c r="D75" s="207">
        <v>5.7000000000000002E-2</v>
      </c>
      <c r="E75" s="207">
        <v>0.44</v>
      </c>
      <c r="F75" s="207"/>
      <c r="G75" s="207">
        <v>3.2000000000000001E-2</v>
      </c>
      <c r="H75" s="207"/>
      <c r="I75" s="9"/>
      <c r="J75" s="9"/>
      <c r="K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row>
    <row r="76" spans="1:223" x14ac:dyDescent="0.2">
      <c r="A76" s="10" t="s">
        <v>119</v>
      </c>
      <c r="B76" s="148">
        <v>23</v>
      </c>
      <c r="C76" s="207">
        <v>0.47</v>
      </c>
      <c r="D76" s="207">
        <v>5.7000000000000002E-2</v>
      </c>
      <c r="E76" s="207">
        <v>4.3999999999999997E-2</v>
      </c>
      <c r="F76" s="207">
        <v>0.04</v>
      </c>
      <c r="G76" s="207">
        <v>3.2000000000000001E-2</v>
      </c>
      <c r="H76" s="207">
        <v>0.04</v>
      </c>
      <c r="I76" s="9" t="s">
        <v>154</v>
      </c>
      <c r="J76" s="9"/>
      <c r="K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row>
    <row r="77" spans="1:223" x14ac:dyDescent="0.2">
      <c r="A77" s="10" t="s">
        <v>64</v>
      </c>
      <c r="B77" s="148">
        <v>24</v>
      </c>
      <c r="C77" s="207">
        <v>0.33</v>
      </c>
      <c r="D77" s="207">
        <v>4.5999999999999999E-2</v>
      </c>
      <c r="E77" s="207">
        <v>0.4</v>
      </c>
      <c r="F77" s="207">
        <v>6.0000000000000001E-3</v>
      </c>
      <c r="G77" s="207">
        <v>1.6E-2</v>
      </c>
      <c r="H77" s="207">
        <v>3.4000000000000002E-2</v>
      </c>
      <c r="I77" s="9" t="s">
        <v>154</v>
      </c>
      <c r="J77" s="9"/>
      <c r="K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row>
    <row r="78" spans="1:223" x14ac:dyDescent="0.2">
      <c r="A78" s="10" t="s">
        <v>120</v>
      </c>
      <c r="B78" s="148">
        <v>25</v>
      </c>
      <c r="C78" s="207">
        <v>0.2</v>
      </c>
      <c r="D78" s="207">
        <v>3.5000000000000003E-2</v>
      </c>
      <c r="E78" s="207">
        <v>0.3</v>
      </c>
      <c r="F78" s="207"/>
      <c r="G78" s="207">
        <v>0.02</v>
      </c>
      <c r="H78" s="207"/>
      <c r="I78" s="9"/>
      <c r="J78" s="9"/>
      <c r="K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row>
    <row r="79" spans="1:223" x14ac:dyDescent="0.2">
      <c r="A79" s="10" t="s">
        <v>138</v>
      </c>
      <c r="B79" s="148">
        <v>26</v>
      </c>
      <c r="C79" s="207">
        <v>0.18</v>
      </c>
      <c r="D79" s="207">
        <v>0.04</v>
      </c>
      <c r="E79" s="207">
        <v>0.4</v>
      </c>
      <c r="F79" s="207"/>
      <c r="G79" s="207">
        <v>1.4999999999999999E-2</v>
      </c>
      <c r="H79" s="207"/>
      <c r="I79" s="9"/>
      <c r="J79" s="9"/>
      <c r="K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row>
    <row r="80" spans="1:223" x14ac:dyDescent="0.2">
      <c r="A80" s="10" t="s">
        <v>121</v>
      </c>
      <c r="B80" s="149">
        <v>27</v>
      </c>
      <c r="C80" s="207">
        <v>0.2</v>
      </c>
      <c r="D80" s="207">
        <v>0.03</v>
      </c>
      <c r="E80" s="207">
        <v>0.28000000000000003</v>
      </c>
      <c r="F80" s="207"/>
      <c r="G80" s="207">
        <v>0.02</v>
      </c>
      <c r="H80" s="207"/>
      <c r="I80" s="9"/>
      <c r="J80" s="9"/>
      <c r="K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row>
    <row r="81" spans="1:223" x14ac:dyDescent="0.2">
      <c r="A81" s="10" t="s">
        <v>122</v>
      </c>
      <c r="B81" s="149">
        <v>28</v>
      </c>
      <c r="C81" s="207">
        <v>0.14000000000000001</v>
      </c>
      <c r="D81" s="207">
        <v>3.5000000000000003E-2</v>
      </c>
      <c r="E81" s="207">
        <v>0.33</v>
      </c>
      <c r="F81" s="207"/>
      <c r="G81" s="207">
        <v>0.01</v>
      </c>
      <c r="H81" s="207"/>
      <c r="I81" s="9"/>
      <c r="J81" s="9"/>
      <c r="K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row>
    <row r="82" spans="1:223" x14ac:dyDescent="0.2">
      <c r="A82" s="10" t="s">
        <v>124</v>
      </c>
      <c r="B82" s="149">
        <v>29</v>
      </c>
      <c r="C82" s="207">
        <v>0.65</v>
      </c>
      <c r="D82" s="207">
        <v>8.5000000000000006E-2</v>
      </c>
      <c r="E82" s="207">
        <v>0.55000000000000004</v>
      </c>
      <c r="F82" s="207"/>
      <c r="G82" s="207">
        <v>2.5000000000000001E-2</v>
      </c>
      <c r="H82" s="207"/>
      <c r="I82" s="9"/>
      <c r="J82" s="9"/>
      <c r="K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row>
    <row r="83" spans="1:223" x14ac:dyDescent="0.2">
      <c r="A83" s="10" t="s">
        <v>125</v>
      </c>
      <c r="B83" s="149">
        <v>30</v>
      </c>
      <c r="C83" s="207">
        <v>0.4</v>
      </c>
      <c r="D83" s="207">
        <v>4.4999999999999998E-2</v>
      </c>
      <c r="E83" s="207">
        <v>0.44</v>
      </c>
      <c r="F83" s="207"/>
      <c r="G83" s="207">
        <v>0.03</v>
      </c>
      <c r="H83" s="207"/>
      <c r="I83" s="9"/>
      <c r="J83" s="9"/>
      <c r="K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row>
    <row r="84" spans="1:223" x14ac:dyDescent="0.2">
      <c r="A84" s="10" t="s">
        <v>74</v>
      </c>
      <c r="B84" s="149">
        <v>31</v>
      </c>
      <c r="C84" s="207">
        <v>0.26</v>
      </c>
      <c r="D84" s="207">
        <v>4.7E-2</v>
      </c>
      <c r="E84" s="207">
        <v>0.38</v>
      </c>
      <c r="F84" s="207">
        <v>2.4E-2</v>
      </c>
      <c r="G84" s="207">
        <v>0.02</v>
      </c>
      <c r="H84" s="207">
        <v>1.9E-2</v>
      </c>
      <c r="I84" s="9" t="s">
        <v>154</v>
      </c>
      <c r="J84" s="9"/>
      <c r="K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row>
    <row r="85" spans="1:223" x14ac:dyDescent="0.2">
      <c r="A85" s="10" t="s">
        <v>123</v>
      </c>
      <c r="B85" s="149">
        <v>32</v>
      </c>
      <c r="C85" s="207">
        <v>0.22</v>
      </c>
      <c r="D85" s="207">
        <v>3.5000000000000003E-2</v>
      </c>
      <c r="E85" s="207">
        <v>0.3</v>
      </c>
      <c r="F85" s="207"/>
      <c r="G85" s="207">
        <v>1.4999999999999999E-2</v>
      </c>
      <c r="H85" s="207"/>
      <c r="I85" s="9"/>
      <c r="J85" s="9"/>
      <c r="K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row>
    <row r="86" spans="1:223" x14ac:dyDescent="0.2">
      <c r="A86" s="10" t="s">
        <v>140</v>
      </c>
      <c r="B86" s="149">
        <v>33</v>
      </c>
      <c r="C86" s="207">
        <v>0.35</v>
      </c>
      <c r="D86" s="207">
        <v>3.5000000000000003E-2</v>
      </c>
      <c r="E86" s="207">
        <v>0.5</v>
      </c>
      <c r="F86" s="207"/>
      <c r="G86" s="207">
        <v>2.7E-2</v>
      </c>
      <c r="H86" s="207"/>
      <c r="I86" s="9"/>
      <c r="J86" s="9"/>
      <c r="K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row>
    <row r="87" spans="1:223" x14ac:dyDescent="0.2">
      <c r="A87" s="10" t="s">
        <v>141</v>
      </c>
      <c r="B87" s="149">
        <v>34</v>
      </c>
      <c r="C87" s="207">
        <v>0.16</v>
      </c>
      <c r="D87" s="207">
        <v>2.5000000000000001E-2</v>
      </c>
      <c r="E87" s="207">
        <v>0.25</v>
      </c>
      <c r="F87" s="207"/>
      <c r="G87" s="207">
        <v>0.01</v>
      </c>
      <c r="H87" s="207"/>
      <c r="I87" s="9"/>
      <c r="J87" s="9"/>
      <c r="K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row>
    <row r="88" spans="1:223" x14ac:dyDescent="0.2">
      <c r="A88" s="10" t="s">
        <v>142</v>
      </c>
      <c r="B88" s="149">
        <v>35</v>
      </c>
      <c r="C88" s="207">
        <v>0.24</v>
      </c>
      <c r="D88" s="207">
        <v>0.04</v>
      </c>
      <c r="E88" s="207">
        <v>0.33</v>
      </c>
      <c r="F88" s="207"/>
      <c r="G88" s="207">
        <v>1.2999999999999999E-2</v>
      </c>
      <c r="H88" s="207"/>
      <c r="I88" s="9"/>
      <c r="J88" s="9"/>
      <c r="K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row>
    <row r="89" spans="1:223" x14ac:dyDescent="0.2">
      <c r="A89" s="10" t="s">
        <v>133</v>
      </c>
      <c r="B89" s="149">
        <v>36</v>
      </c>
      <c r="C89" s="207">
        <v>0.35</v>
      </c>
      <c r="D89" s="207">
        <v>0.05</v>
      </c>
      <c r="E89" s="207">
        <v>0.32</v>
      </c>
      <c r="F89" s="207"/>
      <c r="G89" s="207">
        <v>1.4999999999999999E-2</v>
      </c>
      <c r="H89" s="207"/>
      <c r="HI89" s="9"/>
      <c r="HJ89" s="9"/>
      <c r="HK89" s="9"/>
      <c r="HL89" s="9"/>
      <c r="HM89" s="9"/>
      <c r="HN89" s="9"/>
      <c r="HO89" s="9"/>
    </row>
    <row r="90" spans="1:223" x14ac:dyDescent="0.2">
      <c r="A90" s="10" t="s">
        <v>130</v>
      </c>
      <c r="B90" s="149">
        <v>37</v>
      </c>
      <c r="C90" s="207">
        <v>0.22</v>
      </c>
      <c r="D90" s="207">
        <v>6.5000000000000002E-2</v>
      </c>
      <c r="E90" s="207">
        <v>0.45</v>
      </c>
      <c r="F90" s="207"/>
      <c r="G90" s="207">
        <v>1.4999999999999999E-2</v>
      </c>
      <c r="H90" s="207"/>
      <c r="HI90" s="9"/>
      <c r="HJ90" s="9"/>
      <c r="HK90" s="9"/>
      <c r="HL90" s="9"/>
      <c r="HM90" s="9"/>
      <c r="HN90" s="9"/>
      <c r="HO90" s="9"/>
    </row>
    <row r="91" spans="1:223" x14ac:dyDescent="0.2">
      <c r="A91" s="10" t="s">
        <v>128</v>
      </c>
      <c r="B91" s="149">
        <v>38</v>
      </c>
      <c r="C91" s="207">
        <v>0.25</v>
      </c>
      <c r="D91" s="207">
        <v>5.2999999999999999E-2</v>
      </c>
      <c r="E91" s="207">
        <v>0.45</v>
      </c>
      <c r="F91" s="207"/>
      <c r="G91" s="207">
        <v>0.04</v>
      </c>
      <c r="H91" s="207"/>
      <c r="HI91" s="9"/>
      <c r="HJ91" s="9"/>
      <c r="HK91" s="9"/>
      <c r="HL91" s="9"/>
      <c r="HM91" s="9"/>
      <c r="HN91" s="9"/>
      <c r="HO91" s="9"/>
    </row>
    <row r="92" spans="1:223" x14ac:dyDescent="0.2">
      <c r="A92" s="10" t="s">
        <v>136</v>
      </c>
      <c r="B92" s="148">
        <v>39</v>
      </c>
      <c r="C92" s="207">
        <v>0.27</v>
      </c>
      <c r="D92" s="207">
        <v>6.2E-2</v>
      </c>
      <c r="E92" s="207">
        <v>0.23</v>
      </c>
      <c r="F92" s="207"/>
      <c r="G92" s="207">
        <v>1.7999999999999999E-2</v>
      </c>
      <c r="H92" s="207"/>
      <c r="I92" s="9"/>
      <c r="J92" s="9"/>
      <c r="K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row>
    <row r="93" spans="1:223" x14ac:dyDescent="0.2">
      <c r="A93" s="10" t="s">
        <v>129</v>
      </c>
      <c r="B93" s="148">
        <v>40</v>
      </c>
      <c r="C93" s="207">
        <v>0.36</v>
      </c>
      <c r="D93" s="207">
        <v>0.05</v>
      </c>
      <c r="E93" s="207">
        <v>0.55000000000000004</v>
      </c>
      <c r="F93" s="207"/>
      <c r="G93" s="207">
        <v>0.05</v>
      </c>
      <c r="H93" s="207"/>
      <c r="I93" s="9"/>
      <c r="J93" s="9"/>
      <c r="K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row>
    <row r="94" spans="1:223" x14ac:dyDescent="0.2">
      <c r="A94" s="10" t="s">
        <v>137</v>
      </c>
      <c r="B94" s="148">
        <v>41</v>
      </c>
      <c r="C94" s="207">
        <v>0.16</v>
      </c>
      <c r="D94" s="207">
        <v>2.5999999999999999E-2</v>
      </c>
      <c r="E94" s="207">
        <v>0.17</v>
      </c>
      <c r="F94" s="207"/>
      <c r="G94" s="207">
        <v>1.6E-2</v>
      </c>
      <c r="H94" s="207"/>
      <c r="I94" s="9"/>
      <c r="J94" s="9"/>
      <c r="K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row>
    <row r="95" spans="1:223" x14ac:dyDescent="0.2">
      <c r="A95" s="10" t="s">
        <v>131</v>
      </c>
      <c r="B95" s="149">
        <v>42</v>
      </c>
      <c r="C95" s="207">
        <v>0.25</v>
      </c>
      <c r="D95" s="207">
        <v>0.05</v>
      </c>
      <c r="E95" s="207">
        <v>0.45</v>
      </c>
      <c r="F95" s="207">
        <v>0.61</v>
      </c>
      <c r="G95" s="207">
        <v>0.02</v>
      </c>
      <c r="H95" s="207"/>
      <c r="I95" s="9"/>
      <c r="J95" s="9"/>
      <c r="K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row>
    <row r="96" spans="1:223" x14ac:dyDescent="0.2">
      <c r="A96" s="10" t="s">
        <v>126</v>
      </c>
      <c r="B96" s="149">
        <v>43</v>
      </c>
      <c r="C96" s="207">
        <v>0.35</v>
      </c>
      <c r="D96" s="207">
        <v>7.0000000000000007E-2</v>
      </c>
      <c r="E96" s="207">
        <v>0.22</v>
      </c>
      <c r="F96" s="207">
        <v>0.01</v>
      </c>
      <c r="G96" s="207">
        <v>3.5000000000000003E-2</v>
      </c>
      <c r="H96" s="207">
        <v>6.5000000000000002E-2</v>
      </c>
      <c r="I96" s="9" t="s">
        <v>154</v>
      </c>
      <c r="J96" s="9"/>
      <c r="K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row>
    <row r="97" spans="1:223" x14ac:dyDescent="0.2">
      <c r="A97" s="10" t="s">
        <v>73</v>
      </c>
      <c r="B97" s="149">
        <v>44</v>
      </c>
      <c r="C97" s="207">
        <v>0.16</v>
      </c>
      <c r="D97" s="207">
        <v>0.04</v>
      </c>
      <c r="E97" s="207">
        <v>0.21000000000000002</v>
      </c>
      <c r="F97" s="207">
        <v>0</v>
      </c>
      <c r="G97" s="207">
        <v>0.05</v>
      </c>
      <c r="H97" s="207">
        <v>0.03</v>
      </c>
      <c r="I97" s="9" t="s">
        <v>154</v>
      </c>
      <c r="J97" s="9"/>
      <c r="K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row>
    <row r="98" spans="1:223" x14ac:dyDescent="0.2">
      <c r="A98" s="10" t="s">
        <v>72</v>
      </c>
      <c r="B98" s="10">
        <v>45</v>
      </c>
      <c r="C98" s="207">
        <v>4.17</v>
      </c>
      <c r="D98" s="207">
        <v>0.42</v>
      </c>
      <c r="E98" s="207">
        <v>1.1000000000000001</v>
      </c>
      <c r="F98" s="207">
        <v>0.15</v>
      </c>
      <c r="G98" s="207">
        <v>0.16</v>
      </c>
      <c r="H98" s="207">
        <v>0.33</v>
      </c>
      <c r="I98" s="9" t="s">
        <v>154</v>
      </c>
      <c r="J98" s="9"/>
      <c r="K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row>
    <row r="99" spans="1:223" x14ac:dyDescent="0.2">
      <c r="A99" s="53" t="s">
        <v>79</v>
      </c>
      <c r="B99" s="10">
        <v>46</v>
      </c>
      <c r="C99" s="207"/>
      <c r="D99" s="207"/>
      <c r="E99" s="207"/>
      <c r="F99" s="207"/>
      <c r="G99" s="207"/>
      <c r="H99" s="207"/>
      <c r="I99" s="9"/>
      <c r="J99" s="9"/>
      <c r="K99" s="9"/>
      <c r="L99" s="9"/>
      <c r="M99" s="9"/>
      <c r="N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row>
    <row r="100" spans="1:223" x14ac:dyDescent="0.2">
      <c r="A100" s="53" t="s">
        <v>79</v>
      </c>
      <c r="B100" s="10">
        <v>47</v>
      </c>
      <c r="C100" s="207"/>
      <c r="D100" s="207"/>
      <c r="E100" s="207"/>
      <c r="F100" s="207"/>
      <c r="G100" s="207"/>
      <c r="H100" s="207"/>
      <c r="I100" s="9"/>
      <c r="J100" s="9"/>
      <c r="K100" s="9"/>
      <c r="L100" s="9"/>
      <c r="M100" s="9"/>
      <c r="N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row>
    <row r="101" spans="1:223" x14ac:dyDescent="0.2">
      <c r="A101" s="53" t="s">
        <v>79</v>
      </c>
      <c r="B101" s="10">
        <v>48</v>
      </c>
      <c r="C101" s="207"/>
      <c r="D101" s="207"/>
      <c r="E101" s="207"/>
      <c r="F101" s="207"/>
      <c r="G101" s="207"/>
      <c r="H101" s="207"/>
      <c r="I101" s="9"/>
      <c r="J101" s="9"/>
      <c r="K101" s="9"/>
      <c r="L101" s="9"/>
      <c r="M101" s="9"/>
      <c r="N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row>
    <row r="102" spans="1:223" x14ac:dyDescent="0.2">
      <c r="A102" s="53" t="s">
        <v>79</v>
      </c>
      <c r="B102" s="10">
        <v>49</v>
      </c>
      <c r="C102" s="207"/>
      <c r="D102" s="207"/>
      <c r="E102" s="207"/>
      <c r="F102" s="207"/>
      <c r="G102" s="207"/>
      <c r="H102" s="207"/>
      <c r="I102" s="9"/>
      <c r="J102" s="9"/>
      <c r="K102" s="9"/>
      <c r="L102" s="9"/>
      <c r="M102" s="9"/>
      <c r="N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row>
    <row r="103" spans="1:223" x14ac:dyDescent="0.2">
      <c r="A103" s="53" t="s">
        <v>79</v>
      </c>
      <c r="B103" s="10">
        <v>50</v>
      </c>
      <c r="C103" s="207"/>
      <c r="D103" s="207"/>
      <c r="E103" s="207"/>
      <c r="F103" s="207"/>
      <c r="G103" s="207"/>
      <c r="H103" s="207"/>
      <c r="I103" s="9"/>
      <c r="J103" s="9"/>
      <c r="K103" s="9"/>
      <c r="L103" s="9"/>
      <c r="M103" s="9"/>
      <c r="N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row>
    <row r="104" spans="1:223" x14ac:dyDescent="0.2">
      <c r="A104" s="53" t="s">
        <v>79</v>
      </c>
      <c r="B104" s="10">
        <v>51</v>
      </c>
      <c r="C104" s="207"/>
      <c r="D104" s="207"/>
      <c r="E104" s="207"/>
      <c r="F104" s="207"/>
      <c r="G104" s="207"/>
      <c r="H104" s="207"/>
      <c r="I104" s="9"/>
      <c r="J104" s="9"/>
      <c r="K104" s="9"/>
      <c r="L104" s="9"/>
      <c r="M104" s="9"/>
      <c r="N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row>
    <row r="105" spans="1:223" ht="15.75" x14ac:dyDescent="0.25">
      <c r="A105" s="57" t="s">
        <v>149</v>
      </c>
      <c r="B105" s="204" t="s">
        <v>147</v>
      </c>
      <c r="C105" s="211"/>
      <c r="D105" s="211"/>
      <c r="E105" s="211"/>
      <c r="F105" s="211"/>
      <c r="G105" s="211"/>
      <c r="H105" s="211"/>
      <c r="I105" s="9"/>
      <c r="J105" s="9"/>
      <c r="K105" s="9"/>
      <c r="L105" s="9"/>
      <c r="M105" s="9"/>
      <c r="N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row>
    <row r="106" spans="1:223" x14ac:dyDescent="0.2">
      <c r="A106" s="10" t="s">
        <v>112</v>
      </c>
      <c r="B106" s="10">
        <v>1</v>
      </c>
      <c r="C106" s="207">
        <v>0.2</v>
      </c>
      <c r="D106" s="207">
        <v>5.5E-2</v>
      </c>
      <c r="E106" s="207">
        <v>0.4</v>
      </c>
      <c r="F106" s="207"/>
      <c r="G106" s="207">
        <v>0.06</v>
      </c>
      <c r="H106" s="207"/>
      <c r="I106" s="8" t="s">
        <v>154</v>
      </c>
      <c r="M106" s="9"/>
      <c r="N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row>
    <row r="107" spans="1:223" x14ac:dyDescent="0.2">
      <c r="A107" s="56" t="s">
        <v>108</v>
      </c>
      <c r="B107" s="10">
        <v>2</v>
      </c>
      <c r="C107" s="207">
        <v>0.34</v>
      </c>
      <c r="D107" s="207">
        <v>0.05</v>
      </c>
      <c r="E107" s="207">
        <v>0.35</v>
      </c>
      <c r="F107" s="207"/>
      <c r="G107" s="207">
        <v>1.4999999999999999E-2</v>
      </c>
      <c r="H107" s="207"/>
      <c r="I107" s="8" t="s">
        <v>154</v>
      </c>
      <c r="J107" s="9"/>
      <c r="M107" s="9"/>
      <c r="N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row>
    <row r="108" spans="1:223" x14ac:dyDescent="0.2">
      <c r="A108" s="10" t="s">
        <v>113</v>
      </c>
      <c r="B108" s="10">
        <v>3</v>
      </c>
      <c r="C108" s="207">
        <v>0.42</v>
      </c>
      <c r="D108" s="207">
        <v>0.03</v>
      </c>
      <c r="E108" s="207">
        <v>0.25</v>
      </c>
      <c r="F108" s="207"/>
      <c r="G108" s="207">
        <v>0.05</v>
      </c>
      <c r="H108" s="207"/>
      <c r="I108" s="8" t="s">
        <v>154</v>
      </c>
      <c r="L108" s="9"/>
      <c r="M108" s="9"/>
      <c r="N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row>
    <row r="109" spans="1:223" x14ac:dyDescent="0.2">
      <c r="A109" s="56" t="s">
        <v>109</v>
      </c>
      <c r="B109" s="10">
        <v>4</v>
      </c>
      <c r="C109" s="207">
        <v>0.35</v>
      </c>
      <c r="D109" s="207">
        <v>0.06</v>
      </c>
      <c r="E109" s="207">
        <v>0.45</v>
      </c>
      <c r="F109" s="207"/>
      <c r="G109" s="207">
        <v>0.03</v>
      </c>
      <c r="H109" s="207"/>
      <c r="I109" s="9" t="s">
        <v>154</v>
      </c>
      <c r="J109" s="9"/>
      <c r="L109" s="9"/>
      <c r="M109" s="9"/>
      <c r="N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row>
    <row r="110" spans="1:223" x14ac:dyDescent="0.2">
      <c r="A110" s="56" t="s">
        <v>111</v>
      </c>
      <c r="B110" s="10">
        <v>5</v>
      </c>
      <c r="C110" s="207">
        <v>0.3</v>
      </c>
      <c r="D110" s="207">
        <v>0.04</v>
      </c>
      <c r="E110" s="207">
        <v>0.5</v>
      </c>
      <c r="F110" s="207"/>
      <c r="G110" s="207">
        <v>2.5000000000000001E-2</v>
      </c>
      <c r="H110" s="207"/>
      <c r="I110" s="9" t="s">
        <v>154</v>
      </c>
      <c r="J110" s="9"/>
      <c r="K110" s="9"/>
      <c r="L110" s="9"/>
      <c r="M110" s="9"/>
      <c r="N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row>
    <row r="111" spans="1:223" x14ac:dyDescent="0.2">
      <c r="A111" s="56" t="s">
        <v>60</v>
      </c>
      <c r="B111" s="10">
        <v>6</v>
      </c>
      <c r="C111" s="207">
        <v>0.4</v>
      </c>
      <c r="D111" s="207">
        <v>0.05</v>
      </c>
      <c r="E111" s="207">
        <v>0.47</v>
      </c>
      <c r="F111" s="207"/>
      <c r="G111" s="207">
        <v>0.05</v>
      </c>
      <c r="H111" s="207"/>
      <c r="I111" s="9" t="s">
        <v>154</v>
      </c>
      <c r="J111" s="9"/>
      <c r="K111" s="9"/>
      <c r="L111" s="9"/>
      <c r="M111" s="9"/>
      <c r="N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row>
    <row r="112" spans="1:223" x14ac:dyDescent="0.2">
      <c r="A112" s="56" t="s">
        <v>110</v>
      </c>
      <c r="B112" s="10">
        <v>7</v>
      </c>
      <c r="C112" s="207">
        <v>0.45</v>
      </c>
      <c r="D112" s="207">
        <v>4.2999999999999997E-2</v>
      </c>
      <c r="E112" s="207">
        <v>0.54</v>
      </c>
      <c r="F112" s="207"/>
      <c r="G112" s="207">
        <v>4.2999999999999997E-2</v>
      </c>
      <c r="H112" s="207"/>
      <c r="I112" s="9" t="s">
        <v>154</v>
      </c>
      <c r="J112" s="9"/>
      <c r="K112" s="9"/>
      <c r="L112" s="9"/>
      <c r="M112" s="9"/>
      <c r="N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row>
    <row r="113" spans="1:223" x14ac:dyDescent="0.2">
      <c r="A113" s="10" t="s">
        <v>135</v>
      </c>
      <c r="B113" s="10">
        <v>8</v>
      </c>
      <c r="C113" s="207">
        <v>0.3</v>
      </c>
      <c r="D113" s="207">
        <v>0.04</v>
      </c>
      <c r="E113" s="207">
        <v>0.45</v>
      </c>
      <c r="F113" s="207"/>
      <c r="G113" s="207">
        <v>4.4999999999999998E-2</v>
      </c>
      <c r="H113" s="207"/>
      <c r="I113" s="9" t="s">
        <v>154</v>
      </c>
      <c r="J113" s="9"/>
      <c r="K113" s="9"/>
      <c r="L113" s="9"/>
      <c r="M113" s="9"/>
      <c r="N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row>
    <row r="114" spans="1:223" x14ac:dyDescent="0.2">
      <c r="A114" s="56" t="s">
        <v>61</v>
      </c>
      <c r="B114" s="10">
        <v>9</v>
      </c>
      <c r="C114" s="207">
        <v>0.25</v>
      </c>
      <c r="D114" s="207">
        <v>0.08</v>
      </c>
      <c r="E114" s="207">
        <v>0.55000000000000004</v>
      </c>
      <c r="F114" s="207"/>
      <c r="G114" s="207">
        <v>0.1</v>
      </c>
      <c r="H114" s="207">
        <v>0.03</v>
      </c>
      <c r="I114" s="9" t="s">
        <v>154</v>
      </c>
      <c r="J114" s="9"/>
      <c r="K114" s="9"/>
      <c r="L114" s="9"/>
      <c r="M114" s="9"/>
      <c r="N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row>
    <row r="115" spans="1:223" x14ac:dyDescent="0.2">
      <c r="A115" s="10" t="s">
        <v>127</v>
      </c>
      <c r="B115" s="10">
        <v>10</v>
      </c>
      <c r="C115" s="207">
        <v>0.5</v>
      </c>
      <c r="D115" s="207">
        <v>0.06</v>
      </c>
      <c r="E115" s="207">
        <v>0.45</v>
      </c>
      <c r="F115" s="207"/>
      <c r="G115" s="207">
        <v>3.5000000000000003E-2</v>
      </c>
      <c r="H115" s="207"/>
      <c r="I115" s="9" t="s">
        <v>154</v>
      </c>
      <c r="J115" s="9"/>
      <c r="K115" s="9"/>
      <c r="L115" s="9"/>
      <c r="M115" s="9"/>
      <c r="N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row>
    <row r="116" spans="1:223" x14ac:dyDescent="0.2">
      <c r="A116" s="10" t="s">
        <v>114</v>
      </c>
      <c r="B116" s="10">
        <v>11</v>
      </c>
      <c r="C116" s="207">
        <v>0.35</v>
      </c>
      <c r="D116" s="207">
        <v>0.06</v>
      </c>
      <c r="E116" s="207">
        <v>0.55000000000000004</v>
      </c>
      <c r="F116" s="207"/>
      <c r="G116" s="207">
        <v>2.5000000000000001E-2</v>
      </c>
      <c r="H116" s="207"/>
      <c r="I116" s="9" t="s">
        <v>154</v>
      </c>
      <c r="J116" s="9"/>
      <c r="K116" s="9"/>
      <c r="L116" s="9"/>
      <c r="M116" s="9"/>
      <c r="N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row>
    <row r="117" spans="1:223" x14ac:dyDescent="0.2">
      <c r="A117" s="56" t="s">
        <v>63</v>
      </c>
      <c r="B117" s="10">
        <v>12</v>
      </c>
      <c r="C117" s="207">
        <v>0.17</v>
      </c>
      <c r="D117" s="207">
        <v>3.5999999999999997E-2</v>
      </c>
      <c r="E117" s="207">
        <v>0.44</v>
      </c>
      <c r="F117" s="214">
        <v>2.7E-2</v>
      </c>
      <c r="G117" s="207">
        <v>2.7E-2</v>
      </c>
      <c r="H117" s="207">
        <v>7.0000000000000001E-3</v>
      </c>
      <c r="I117" s="9" t="s">
        <v>154</v>
      </c>
      <c r="J117" s="9"/>
      <c r="K117" s="9"/>
      <c r="L117" s="9"/>
      <c r="M117" s="9"/>
      <c r="N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row>
    <row r="118" spans="1:223" x14ac:dyDescent="0.2">
      <c r="A118" s="56" t="s">
        <v>115</v>
      </c>
      <c r="B118" s="10">
        <v>13</v>
      </c>
      <c r="C118" s="207">
        <v>0.41</v>
      </c>
      <c r="D118" s="207">
        <v>0.04</v>
      </c>
      <c r="E118" s="207">
        <v>0.45</v>
      </c>
      <c r="F118" s="207">
        <v>9.0999999999999998E-2</v>
      </c>
      <c r="G118" s="207">
        <v>7.4999999999999997E-2</v>
      </c>
      <c r="H118" s="207">
        <v>0.12</v>
      </c>
      <c r="I118" s="9" t="s">
        <v>154</v>
      </c>
      <c r="J118" s="9"/>
      <c r="K118" s="9"/>
      <c r="L118" s="9"/>
      <c r="M118" s="9"/>
      <c r="N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row>
    <row r="119" spans="1:223" x14ac:dyDescent="0.2">
      <c r="A119" s="10" t="s">
        <v>134</v>
      </c>
      <c r="B119" s="10">
        <v>14</v>
      </c>
      <c r="C119" s="207">
        <v>0.3</v>
      </c>
      <c r="D119" s="207">
        <v>3.5000000000000003E-2</v>
      </c>
      <c r="E119" s="207">
        <v>0.35</v>
      </c>
      <c r="F119" s="207"/>
      <c r="G119" s="207">
        <v>2.5999999999999999E-2</v>
      </c>
      <c r="H119" s="207"/>
      <c r="I119" s="9" t="s">
        <v>154</v>
      </c>
      <c r="J119" s="9"/>
      <c r="K119" s="9"/>
      <c r="L119" s="9"/>
      <c r="M119" s="9"/>
      <c r="N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row>
    <row r="120" spans="1:223" x14ac:dyDescent="0.2">
      <c r="A120" s="10" t="s">
        <v>116</v>
      </c>
      <c r="B120" s="10">
        <v>15</v>
      </c>
      <c r="C120" s="207">
        <v>0.18</v>
      </c>
      <c r="D120" s="207">
        <v>0.05</v>
      </c>
      <c r="E120" s="207">
        <v>0.3</v>
      </c>
      <c r="F120" s="207"/>
      <c r="G120" s="207">
        <v>0.01</v>
      </c>
      <c r="H120" s="207"/>
      <c r="I120" s="9" t="s">
        <v>154</v>
      </c>
      <c r="J120" s="9"/>
      <c r="K120" s="9"/>
      <c r="L120" s="9"/>
      <c r="M120" s="9"/>
      <c r="N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row>
    <row r="121" spans="1:223" x14ac:dyDescent="0.2">
      <c r="A121" s="10" t="s">
        <v>117</v>
      </c>
      <c r="B121" s="10">
        <v>16</v>
      </c>
      <c r="C121" s="207">
        <v>0.35</v>
      </c>
      <c r="D121" s="207">
        <v>4.4999999999999998E-2</v>
      </c>
      <c r="E121" s="207">
        <v>0.35</v>
      </c>
      <c r="F121" s="207"/>
      <c r="G121" s="207">
        <v>2.5000000000000001E-2</v>
      </c>
      <c r="H121" s="207"/>
      <c r="I121" s="9" t="s">
        <v>154</v>
      </c>
      <c r="J121" s="9"/>
      <c r="K121" s="9"/>
      <c r="L121" s="9"/>
      <c r="M121" s="9"/>
      <c r="N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row>
    <row r="122" spans="1:223" x14ac:dyDescent="0.2">
      <c r="A122" s="56" t="s">
        <v>62</v>
      </c>
      <c r="B122" s="10">
        <v>17</v>
      </c>
      <c r="C122" s="207">
        <v>0.44</v>
      </c>
      <c r="D122" s="207">
        <v>0.06</v>
      </c>
      <c r="E122" s="207">
        <v>0.22</v>
      </c>
      <c r="F122" s="207"/>
      <c r="G122" s="207">
        <v>0.12</v>
      </c>
      <c r="H122" s="207"/>
      <c r="I122" s="9" t="s">
        <v>154</v>
      </c>
      <c r="J122" s="9"/>
      <c r="K122" s="9"/>
      <c r="L122" s="9"/>
      <c r="M122" s="9"/>
      <c r="N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row>
    <row r="123" spans="1:223" x14ac:dyDescent="0.2">
      <c r="A123" s="10" t="s">
        <v>132</v>
      </c>
      <c r="B123" s="10">
        <v>18</v>
      </c>
      <c r="C123" s="207">
        <v>0.17</v>
      </c>
      <c r="D123" s="207">
        <v>4.4999999999999998E-2</v>
      </c>
      <c r="E123" s="207">
        <v>0.35</v>
      </c>
      <c r="F123" s="207"/>
      <c r="G123" s="207">
        <v>2.1999999999999999E-2</v>
      </c>
      <c r="H123" s="207"/>
      <c r="I123" s="9" t="s">
        <v>154</v>
      </c>
      <c r="J123" s="9"/>
      <c r="K123" s="9"/>
      <c r="L123" s="9"/>
      <c r="M123" s="9"/>
      <c r="N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row>
    <row r="124" spans="1:223" x14ac:dyDescent="0.2">
      <c r="A124" s="56" t="s">
        <v>118</v>
      </c>
      <c r="B124" s="10">
        <v>19</v>
      </c>
      <c r="C124" s="207">
        <v>0.23</v>
      </c>
      <c r="D124" s="207">
        <v>1.2E-2</v>
      </c>
      <c r="E124" s="207">
        <v>0.5</v>
      </c>
      <c r="F124" s="207"/>
      <c r="G124" s="207">
        <v>1.4999999999999999E-2</v>
      </c>
      <c r="H124" s="207"/>
      <c r="I124" s="9" t="s">
        <v>154</v>
      </c>
      <c r="J124" s="9"/>
      <c r="K124" s="9"/>
      <c r="L124" s="9"/>
      <c r="M124" s="9"/>
      <c r="N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row>
    <row r="125" spans="1:223" x14ac:dyDescent="0.2">
      <c r="A125" s="56" t="s">
        <v>75</v>
      </c>
      <c r="B125" s="10">
        <v>20</v>
      </c>
      <c r="C125" s="207">
        <v>0.25</v>
      </c>
      <c r="D125" s="207">
        <v>0.06</v>
      </c>
      <c r="E125" s="207">
        <v>0.7</v>
      </c>
      <c r="F125" s="207">
        <v>4.9000000000000002E-2</v>
      </c>
      <c r="G125" s="207">
        <v>6.5000000000000002E-2</v>
      </c>
      <c r="H125" s="207">
        <v>1.7000000000000001E-2</v>
      </c>
      <c r="I125" s="9" t="s">
        <v>154</v>
      </c>
      <c r="J125" s="9"/>
      <c r="K125" s="9"/>
      <c r="L125" s="9"/>
      <c r="M125" s="9"/>
      <c r="N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row>
    <row r="126" spans="1:223" x14ac:dyDescent="0.2">
      <c r="A126" s="56" t="s">
        <v>76</v>
      </c>
      <c r="B126" s="10">
        <v>21</v>
      </c>
      <c r="C126" s="207">
        <v>0.4</v>
      </c>
      <c r="D126" s="207">
        <v>0.05</v>
      </c>
      <c r="E126" s="207">
        <v>0.55000000000000004</v>
      </c>
      <c r="F126" s="207"/>
      <c r="G126" s="207">
        <v>2.1999999999999999E-2</v>
      </c>
      <c r="H126" s="207"/>
      <c r="I126" s="9" t="s">
        <v>154</v>
      </c>
      <c r="J126" s="9"/>
      <c r="K126" s="9"/>
      <c r="L126" s="9"/>
      <c r="M126" s="9"/>
      <c r="N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row>
    <row r="127" spans="1:223" x14ac:dyDescent="0.2">
      <c r="A127" s="10" t="s">
        <v>119</v>
      </c>
      <c r="B127" s="10">
        <v>22</v>
      </c>
      <c r="C127" s="207">
        <v>0.42</v>
      </c>
      <c r="D127" s="207">
        <v>0.06</v>
      </c>
      <c r="E127" s="207">
        <v>0.7</v>
      </c>
      <c r="F127" s="207">
        <v>0.04</v>
      </c>
      <c r="G127" s="207">
        <v>5.5E-2</v>
      </c>
      <c r="H127" s="207">
        <v>0.04</v>
      </c>
      <c r="I127" s="9" t="s">
        <v>154</v>
      </c>
      <c r="J127" s="9"/>
      <c r="K127" s="9"/>
      <c r="L127" s="9"/>
      <c r="M127" s="9"/>
      <c r="N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row>
    <row r="128" spans="1:223" x14ac:dyDescent="0.2">
      <c r="A128" s="56" t="s">
        <v>64</v>
      </c>
      <c r="B128" s="10">
        <v>23</v>
      </c>
      <c r="C128" s="207">
        <v>0.33</v>
      </c>
      <c r="D128" s="207">
        <v>4.5999999999999999E-2</v>
      </c>
      <c r="E128" s="207">
        <v>0.4</v>
      </c>
      <c r="F128" s="207">
        <v>6.0000000000000001E-3</v>
      </c>
      <c r="G128" s="207">
        <v>1.6E-2</v>
      </c>
      <c r="H128" s="207">
        <v>3.4000000000000002E-2</v>
      </c>
      <c r="I128" s="9" t="s">
        <v>154</v>
      </c>
      <c r="J128" s="9"/>
      <c r="K128" s="9"/>
      <c r="L128" s="9"/>
      <c r="M128" s="9"/>
      <c r="N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row>
    <row r="129" spans="1:223" x14ac:dyDescent="0.2">
      <c r="A129" s="56" t="s">
        <v>120</v>
      </c>
      <c r="B129" s="10">
        <v>24</v>
      </c>
      <c r="C129" s="207">
        <v>0.3</v>
      </c>
      <c r="D129" s="207">
        <v>0.03</v>
      </c>
      <c r="E129" s="207">
        <v>0.35</v>
      </c>
      <c r="F129" s="207"/>
      <c r="G129" s="207">
        <v>0.02</v>
      </c>
      <c r="H129" s="207"/>
      <c r="I129" s="9" t="s">
        <v>154</v>
      </c>
      <c r="J129" s="9"/>
      <c r="K129" s="9"/>
      <c r="L129" s="9"/>
      <c r="M129" s="9"/>
      <c r="N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row>
    <row r="130" spans="1:223" x14ac:dyDescent="0.2">
      <c r="A130" s="10" t="s">
        <v>121</v>
      </c>
      <c r="B130" s="10">
        <v>25</v>
      </c>
      <c r="C130" s="207">
        <v>0.2</v>
      </c>
      <c r="D130" s="207">
        <v>0.03</v>
      </c>
      <c r="E130" s="207">
        <v>0.28000000000000003</v>
      </c>
      <c r="F130" s="207"/>
      <c r="G130" s="207">
        <v>0.02</v>
      </c>
      <c r="H130" s="207"/>
      <c r="I130" s="9" t="s">
        <v>154</v>
      </c>
      <c r="J130" s="9"/>
      <c r="K130" s="9"/>
      <c r="L130" s="9"/>
      <c r="M130" s="9"/>
      <c r="N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row>
    <row r="131" spans="1:223" x14ac:dyDescent="0.2">
      <c r="A131" s="10" t="s">
        <v>122</v>
      </c>
      <c r="B131" s="10">
        <v>26</v>
      </c>
      <c r="C131" s="207">
        <v>0.24</v>
      </c>
      <c r="D131" s="207">
        <v>0.03</v>
      </c>
      <c r="E131" s="207">
        <v>0.4</v>
      </c>
      <c r="F131" s="207"/>
      <c r="G131" s="207">
        <v>0.03</v>
      </c>
      <c r="H131" s="207"/>
      <c r="I131" s="8" t="s">
        <v>154</v>
      </c>
      <c r="J131" s="9"/>
      <c r="K131" s="9"/>
      <c r="L131" s="9"/>
      <c r="M131" s="9"/>
      <c r="N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row>
    <row r="132" spans="1:223" ht="14.65" customHeight="1" x14ac:dyDescent="0.2">
      <c r="A132" s="10" t="s">
        <v>124</v>
      </c>
      <c r="B132" s="10">
        <v>27</v>
      </c>
      <c r="C132" s="207">
        <v>0.4</v>
      </c>
      <c r="D132" s="207">
        <v>0.06</v>
      </c>
      <c r="E132" s="207">
        <v>0.5</v>
      </c>
      <c r="F132" s="207"/>
      <c r="G132" s="207">
        <v>2.5000000000000001E-2</v>
      </c>
      <c r="H132" s="207"/>
      <c r="I132" s="9" t="s">
        <v>154</v>
      </c>
      <c r="J132" s="9"/>
      <c r="K132" s="9"/>
      <c r="L132" s="9"/>
      <c r="M132" s="9"/>
      <c r="N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row>
    <row r="133" spans="1:223" x14ac:dyDescent="0.2">
      <c r="A133" s="10" t="s">
        <v>125</v>
      </c>
      <c r="B133" s="10">
        <v>28</v>
      </c>
      <c r="C133" s="207">
        <v>0.3</v>
      </c>
      <c r="D133" s="207">
        <v>4.4999999999999998E-2</v>
      </c>
      <c r="E133" s="207">
        <v>0.44</v>
      </c>
      <c r="F133" s="207"/>
      <c r="G133" s="207">
        <v>0.03</v>
      </c>
      <c r="H133" s="207"/>
      <c r="I133" s="9" t="s">
        <v>154</v>
      </c>
      <c r="O133" s="8"/>
      <c r="HI133" s="9"/>
      <c r="HJ133" s="9"/>
      <c r="HK133" s="9"/>
      <c r="HL133" s="9"/>
      <c r="HM133" s="9"/>
      <c r="HN133" s="9"/>
      <c r="HO133" s="9"/>
    </row>
    <row r="134" spans="1:223" x14ac:dyDescent="0.2">
      <c r="A134" s="56" t="s">
        <v>74</v>
      </c>
      <c r="B134" s="10">
        <v>29</v>
      </c>
      <c r="C134" s="207">
        <v>0.25</v>
      </c>
      <c r="D134" s="207">
        <v>0.04</v>
      </c>
      <c r="E134" s="207">
        <v>0.55000000000000004</v>
      </c>
      <c r="F134" s="207">
        <v>2.4E-2</v>
      </c>
      <c r="G134" s="207">
        <v>7.0000000000000007E-2</v>
      </c>
      <c r="H134" s="207">
        <v>1.9E-2</v>
      </c>
      <c r="I134" s="9" t="s">
        <v>154</v>
      </c>
      <c r="J134" s="9"/>
      <c r="K134" s="9"/>
      <c r="L134" s="9"/>
      <c r="M134" s="9"/>
      <c r="N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row>
    <row r="135" spans="1:223" x14ac:dyDescent="0.2">
      <c r="A135" s="10" t="s">
        <v>123</v>
      </c>
      <c r="B135" s="10">
        <v>30</v>
      </c>
      <c r="C135" s="207">
        <v>0.3</v>
      </c>
      <c r="D135" s="207">
        <v>4.4999999999999998E-2</v>
      </c>
      <c r="E135" s="207">
        <v>0.4</v>
      </c>
      <c r="F135" s="207"/>
      <c r="G135" s="207">
        <v>2.5000000000000001E-2</v>
      </c>
      <c r="H135" s="207"/>
      <c r="I135" s="9" t="s">
        <v>154</v>
      </c>
      <c r="J135" s="9"/>
      <c r="K135" s="9"/>
      <c r="L135" s="9"/>
      <c r="M135" s="9"/>
      <c r="N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row>
    <row r="136" spans="1:223" x14ac:dyDescent="0.2">
      <c r="A136" s="56" t="s">
        <v>140</v>
      </c>
      <c r="B136" s="10">
        <v>31</v>
      </c>
      <c r="C136" s="207">
        <v>0.35</v>
      </c>
      <c r="D136" s="207">
        <v>3.5000000000000003E-2</v>
      </c>
      <c r="E136" s="207">
        <v>0.5</v>
      </c>
      <c r="F136" s="207"/>
      <c r="G136" s="207">
        <v>2.7E-2</v>
      </c>
      <c r="H136" s="207"/>
      <c r="I136" s="9" t="s">
        <v>154</v>
      </c>
      <c r="J136" s="9"/>
      <c r="K136" s="9"/>
      <c r="L136" s="9"/>
      <c r="M136" s="9"/>
      <c r="N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row>
    <row r="137" spans="1:223" x14ac:dyDescent="0.2">
      <c r="A137" s="10" t="s">
        <v>141</v>
      </c>
      <c r="B137" s="10">
        <v>32</v>
      </c>
      <c r="C137" s="207">
        <v>0.19</v>
      </c>
      <c r="D137" s="207">
        <v>2.5000000000000001E-2</v>
      </c>
      <c r="E137" s="207">
        <v>0.25</v>
      </c>
      <c r="F137" s="207"/>
      <c r="G137" s="207">
        <v>0.01</v>
      </c>
      <c r="H137" s="207"/>
      <c r="I137" s="8" t="s">
        <v>154</v>
      </c>
      <c r="J137" s="9"/>
      <c r="K137" s="9"/>
      <c r="L137" s="9"/>
      <c r="M137" s="9"/>
      <c r="N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row>
    <row r="138" spans="1:223" x14ac:dyDescent="0.2">
      <c r="A138" s="10" t="s">
        <v>142</v>
      </c>
      <c r="B138" s="10">
        <v>33</v>
      </c>
      <c r="C138" s="207">
        <v>0.35</v>
      </c>
      <c r="D138" s="207">
        <v>0.04</v>
      </c>
      <c r="E138" s="207">
        <v>0.33</v>
      </c>
      <c r="F138" s="207"/>
      <c r="G138" s="207">
        <v>1.2999999999999999E-2</v>
      </c>
      <c r="H138" s="207"/>
      <c r="I138" s="8" t="s">
        <v>154</v>
      </c>
      <c r="J138" s="9"/>
      <c r="K138" s="9"/>
      <c r="L138" s="9"/>
      <c r="M138" s="9"/>
      <c r="N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row>
    <row r="139" spans="1:223" x14ac:dyDescent="0.2">
      <c r="A139" s="10" t="s">
        <v>133</v>
      </c>
      <c r="B139" s="10">
        <v>34</v>
      </c>
      <c r="C139" s="207">
        <v>0.4</v>
      </c>
      <c r="D139" s="207">
        <v>0.05</v>
      </c>
      <c r="E139" s="207">
        <v>0.4</v>
      </c>
      <c r="F139" s="207"/>
      <c r="G139" s="207">
        <v>2.8000000000000001E-2</v>
      </c>
      <c r="H139" s="207"/>
      <c r="I139" s="8" t="s">
        <v>154</v>
      </c>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row>
    <row r="140" spans="1:223" x14ac:dyDescent="0.2">
      <c r="A140" s="56" t="s">
        <v>130</v>
      </c>
      <c r="B140" s="10">
        <v>35</v>
      </c>
      <c r="C140" s="207">
        <v>0.3</v>
      </c>
      <c r="D140" s="207">
        <v>3.5000000000000003E-2</v>
      </c>
      <c r="E140" s="207">
        <v>0.5</v>
      </c>
      <c r="F140" s="207"/>
      <c r="G140" s="207">
        <v>0.03</v>
      </c>
      <c r="H140" s="207"/>
      <c r="I140" s="8" t="s">
        <v>154</v>
      </c>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row>
    <row r="141" spans="1:223" x14ac:dyDescent="0.2">
      <c r="A141" s="10" t="s">
        <v>128</v>
      </c>
      <c r="B141" s="10">
        <v>36</v>
      </c>
      <c r="C141" s="207">
        <v>0.25</v>
      </c>
      <c r="D141" s="207">
        <v>2.4E-2</v>
      </c>
      <c r="E141" s="207">
        <v>0.52</v>
      </c>
      <c r="F141" s="207"/>
      <c r="G141" s="207">
        <v>4.7E-2</v>
      </c>
      <c r="H141" s="207"/>
      <c r="I141" s="8" t="s">
        <v>154</v>
      </c>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row>
    <row r="142" spans="1:223" x14ac:dyDescent="0.2">
      <c r="A142" s="10" t="s">
        <v>136</v>
      </c>
      <c r="B142" s="10">
        <v>37</v>
      </c>
      <c r="C142" s="207">
        <v>0.3</v>
      </c>
      <c r="D142" s="207">
        <v>0.06</v>
      </c>
      <c r="E142" s="207">
        <v>0.22</v>
      </c>
      <c r="F142" s="207"/>
      <c r="G142" s="207">
        <v>0.1</v>
      </c>
      <c r="H142" s="207"/>
      <c r="I142" s="8" t="s">
        <v>154</v>
      </c>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row>
    <row r="143" spans="1:223" x14ac:dyDescent="0.2">
      <c r="A143" s="10" t="s">
        <v>129</v>
      </c>
      <c r="B143" s="10">
        <v>38</v>
      </c>
      <c r="C143" s="207">
        <v>0.36</v>
      </c>
      <c r="D143" s="207">
        <v>0.05</v>
      </c>
      <c r="E143" s="207">
        <v>0.55000000000000004</v>
      </c>
      <c r="F143" s="207"/>
      <c r="G143" s="207">
        <v>0.05</v>
      </c>
      <c r="H143" s="207"/>
      <c r="I143" s="9" t="s">
        <v>154</v>
      </c>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row>
    <row r="144" spans="1:223" x14ac:dyDescent="0.2">
      <c r="A144" s="10" t="s">
        <v>137</v>
      </c>
      <c r="B144" s="10">
        <v>39</v>
      </c>
      <c r="C144" s="207">
        <v>0.3</v>
      </c>
      <c r="D144" s="207">
        <v>0.04</v>
      </c>
      <c r="E144" s="207">
        <v>0.35</v>
      </c>
      <c r="F144" s="207"/>
      <c r="G144" s="207">
        <v>0.06</v>
      </c>
      <c r="H144" s="207"/>
      <c r="I144" s="9" t="s">
        <v>154</v>
      </c>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row>
    <row r="145" spans="1:223" x14ac:dyDescent="0.2">
      <c r="A145" s="56" t="s">
        <v>131</v>
      </c>
      <c r="B145" s="10">
        <v>40</v>
      </c>
      <c r="C145" s="207">
        <v>0.25</v>
      </c>
      <c r="D145" s="207">
        <v>5.5E-2</v>
      </c>
      <c r="E145" s="207">
        <v>0.47</v>
      </c>
      <c r="F145" s="207"/>
      <c r="G145" s="207">
        <v>0.02</v>
      </c>
      <c r="H145" s="207"/>
      <c r="I145" s="9" t="s">
        <v>154</v>
      </c>
      <c r="J145" s="9"/>
      <c r="K145" s="9"/>
      <c r="L145" s="9"/>
      <c r="M145" s="9"/>
      <c r="N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row>
    <row r="146" spans="1:223" x14ac:dyDescent="0.2">
      <c r="A146" s="56" t="s">
        <v>126</v>
      </c>
      <c r="B146" s="10">
        <v>41</v>
      </c>
      <c r="C146" s="207">
        <v>0.3</v>
      </c>
      <c r="D146" s="207">
        <v>0.04</v>
      </c>
      <c r="E146" s="207">
        <v>2.5000000000000001E-2</v>
      </c>
      <c r="F146" s="207">
        <v>0.01</v>
      </c>
      <c r="G146" s="207">
        <v>0.06</v>
      </c>
      <c r="H146" s="207">
        <v>6.5000000000000002E-2</v>
      </c>
      <c r="I146" s="9" t="s">
        <v>154</v>
      </c>
      <c r="J146" s="9"/>
      <c r="K146" s="9"/>
      <c r="L146" s="9"/>
      <c r="M146" s="9"/>
      <c r="N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row>
    <row r="147" spans="1:223" x14ac:dyDescent="0.2">
      <c r="A147" s="56" t="s">
        <v>73</v>
      </c>
      <c r="B147" s="148">
        <v>42</v>
      </c>
      <c r="C147" s="207">
        <v>0.16</v>
      </c>
      <c r="D147" s="207">
        <v>0.04</v>
      </c>
      <c r="E147" s="207">
        <v>0.21000000000000002</v>
      </c>
      <c r="F147" s="207">
        <v>0</v>
      </c>
      <c r="G147" s="207">
        <v>0.05</v>
      </c>
      <c r="H147" s="207">
        <v>0.03</v>
      </c>
      <c r="I147" s="9" t="s">
        <v>154</v>
      </c>
      <c r="J147" s="9"/>
      <c r="K147" s="9"/>
      <c r="L147" s="9"/>
      <c r="M147" s="9"/>
      <c r="N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row>
    <row r="148" spans="1:223" x14ac:dyDescent="0.2">
      <c r="A148" s="56" t="s">
        <v>72</v>
      </c>
      <c r="B148" s="148">
        <v>43</v>
      </c>
      <c r="C148" s="207">
        <v>4.17</v>
      </c>
      <c r="D148" s="207">
        <v>0.42</v>
      </c>
      <c r="E148" s="207">
        <v>1.1000000000000001</v>
      </c>
      <c r="F148" s="207">
        <v>0.15</v>
      </c>
      <c r="G148" s="207">
        <v>0.16</v>
      </c>
      <c r="H148" s="207">
        <v>0.33</v>
      </c>
      <c r="I148" s="9" t="s">
        <v>154</v>
      </c>
      <c r="J148" s="9"/>
      <c r="K148" s="9"/>
      <c r="L148" s="9"/>
      <c r="M148" s="9"/>
      <c r="N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row>
    <row r="149" spans="1:223" x14ac:dyDescent="0.2">
      <c r="A149" s="52" t="s">
        <v>79</v>
      </c>
      <c r="B149" s="148">
        <v>44</v>
      </c>
      <c r="C149" s="207"/>
      <c r="D149" s="207"/>
      <c r="E149" s="207"/>
      <c r="F149" s="207"/>
      <c r="G149" s="207"/>
      <c r="H149" s="207"/>
      <c r="J149" s="9"/>
      <c r="K149" s="9"/>
      <c r="L149" s="9"/>
      <c r="M149" s="9"/>
      <c r="N149" s="9"/>
      <c r="O149" s="8"/>
      <c r="HI149" s="9"/>
      <c r="HJ149" s="9"/>
      <c r="HK149" s="9"/>
      <c r="HL149" s="9"/>
      <c r="HM149" s="9"/>
      <c r="HN149" s="9"/>
      <c r="HO149" s="9"/>
    </row>
    <row r="150" spans="1:223" x14ac:dyDescent="0.2">
      <c r="A150" s="52" t="s">
        <v>79</v>
      </c>
      <c r="B150" s="148">
        <v>45</v>
      </c>
      <c r="C150" s="207"/>
      <c r="D150" s="207"/>
      <c r="E150" s="207"/>
      <c r="F150" s="207"/>
      <c r="G150" s="207"/>
      <c r="H150" s="207"/>
      <c r="J150" s="9"/>
      <c r="K150" s="9"/>
      <c r="L150" s="9"/>
      <c r="M150" s="9"/>
      <c r="N150" s="9"/>
      <c r="O150" s="8"/>
      <c r="HI150" s="9"/>
      <c r="HJ150" s="9"/>
      <c r="HK150" s="9"/>
      <c r="HL150" s="9"/>
      <c r="HM150" s="9"/>
      <c r="HN150" s="9"/>
      <c r="HO150" s="9"/>
    </row>
    <row r="151" spans="1:223" x14ac:dyDescent="0.2">
      <c r="A151" s="52" t="s">
        <v>79</v>
      </c>
      <c r="B151" s="148">
        <v>46</v>
      </c>
      <c r="C151" s="207"/>
      <c r="D151" s="207"/>
      <c r="E151" s="207"/>
      <c r="F151" s="207"/>
      <c r="G151" s="207"/>
      <c r="H151" s="207"/>
      <c r="I151" s="9"/>
      <c r="J151" s="9"/>
      <c r="K151" s="9"/>
      <c r="L151" s="9"/>
      <c r="M151" s="9"/>
      <c r="N151" s="9"/>
      <c r="O151" s="8"/>
      <c r="HI151" s="9"/>
      <c r="HJ151" s="9"/>
      <c r="HK151" s="9"/>
      <c r="HL151" s="9"/>
      <c r="HM151" s="9"/>
      <c r="HN151" s="9"/>
      <c r="HO151" s="9"/>
    </row>
    <row r="152" spans="1:223" x14ac:dyDescent="0.2">
      <c r="A152" s="52" t="s">
        <v>79</v>
      </c>
      <c r="B152" s="148">
        <v>47</v>
      </c>
      <c r="C152" s="207"/>
      <c r="D152" s="207"/>
      <c r="E152" s="207"/>
      <c r="F152" s="207"/>
      <c r="G152" s="207"/>
      <c r="H152" s="207"/>
      <c r="I152" s="9"/>
      <c r="J152" s="9"/>
      <c r="K152" s="9"/>
      <c r="L152" s="9"/>
      <c r="M152" s="9"/>
      <c r="N152" s="9"/>
      <c r="O152" s="8"/>
      <c r="HI152" s="9"/>
      <c r="HJ152" s="9"/>
      <c r="HK152" s="9"/>
      <c r="HL152" s="9"/>
      <c r="HM152" s="9"/>
      <c r="HN152" s="9"/>
      <c r="HO152" s="9"/>
    </row>
    <row r="153" spans="1:223" x14ac:dyDescent="0.2">
      <c r="A153" s="52" t="s">
        <v>79</v>
      </c>
      <c r="B153" s="148">
        <v>48</v>
      </c>
      <c r="C153" s="207"/>
      <c r="D153" s="207"/>
      <c r="E153" s="207"/>
      <c r="F153" s="207"/>
      <c r="G153" s="207"/>
      <c r="H153" s="207"/>
      <c r="I153" s="9"/>
      <c r="J153" s="9"/>
      <c r="K153" s="9"/>
      <c r="L153" s="9"/>
      <c r="M153" s="9"/>
      <c r="N153" s="9"/>
      <c r="O153" s="8"/>
      <c r="HI153" s="9"/>
      <c r="HJ153" s="9"/>
      <c r="HK153" s="9"/>
      <c r="HL153" s="9"/>
      <c r="HM153" s="9"/>
      <c r="HN153" s="9"/>
      <c r="HO153" s="9"/>
    </row>
    <row r="154" spans="1:223" x14ac:dyDescent="0.2">
      <c r="A154" s="52" t="s">
        <v>79</v>
      </c>
      <c r="B154" s="148">
        <v>49</v>
      </c>
      <c r="C154" s="207"/>
      <c r="D154" s="207"/>
      <c r="E154" s="207"/>
      <c r="F154" s="207"/>
      <c r="G154" s="207"/>
      <c r="H154" s="207"/>
      <c r="O154" s="8"/>
      <c r="HI154" s="9"/>
      <c r="HJ154" s="9"/>
      <c r="HK154" s="9"/>
      <c r="HL154" s="9"/>
      <c r="HM154" s="9"/>
      <c r="HN154" s="9"/>
      <c r="HO154" s="9"/>
    </row>
    <row r="155" spans="1:223" x14ac:dyDescent="0.2">
      <c r="A155" s="52" t="s">
        <v>79</v>
      </c>
      <c r="B155" s="148">
        <v>50</v>
      </c>
      <c r="C155" s="207"/>
      <c r="D155" s="207"/>
      <c r="E155" s="207"/>
      <c r="F155" s="207"/>
      <c r="G155" s="207"/>
      <c r="H155" s="207"/>
      <c r="O155" s="8"/>
      <c r="HI155" s="9"/>
      <c r="HJ155" s="9"/>
      <c r="HK155" s="9"/>
      <c r="HL155" s="9"/>
      <c r="HM155" s="9"/>
      <c r="HN155" s="9"/>
      <c r="HO155" s="9"/>
    </row>
    <row r="156" spans="1:223" x14ac:dyDescent="0.2">
      <c r="A156" s="52" t="s">
        <v>79</v>
      </c>
      <c r="B156" s="148">
        <v>51</v>
      </c>
      <c r="C156" s="207"/>
      <c r="D156" s="207"/>
      <c r="E156" s="207"/>
      <c r="F156" s="207"/>
      <c r="G156" s="207"/>
      <c r="H156" s="207"/>
      <c r="O156" s="8"/>
      <c r="HI156" s="9"/>
      <c r="HJ156" s="9"/>
      <c r="HK156" s="9"/>
      <c r="HL156" s="9"/>
      <c r="HM156" s="9"/>
      <c r="HN156" s="9"/>
      <c r="HO156" s="9"/>
    </row>
    <row r="157" spans="1:223" x14ac:dyDescent="0.2">
      <c r="A157" s="8"/>
    </row>
    <row r="158" spans="1:223" x14ac:dyDescent="0.2">
      <c r="A158" s="8"/>
    </row>
    <row r="159" spans="1:223" x14ac:dyDescent="0.2">
      <c r="A159" s="8"/>
    </row>
    <row r="160" spans="1:223" x14ac:dyDescent="0.2">
      <c r="A160" s="8"/>
    </row>
    <row r="161" spans="1:3" x14ac:dyDescent="0.2">
      <c r="A161" s="8"/>
    </row>
    <row r="162" spans="1:3" x14ac:dyDescent="0.2">
      <c r="A162" s="8"/>
    </row>
    <row r="163" spans="1:3" ht="15.75" x14ac:dyDescent="0.25">
      <c r="A163" s="46" t="s">
        <v>29</v>
      </c>
    </row>
    <row r="164" spans="1:3" ht="15.75" x14ac:dyDescent="0.25">
      <c r="A164" s="45" t="s">
        <v>26</v>
      </c>
      <c r="B164" s="38"/>
      <c r="C164" s="38" t="s">
        <v>1</v>
      </c>
    </row>
    <row r="165" spans="1:3" x14ac:dyDescent="0.2">
      <c r="A165" s="44" t="s">
        <v>19</v>
      </c>
      <c r="B165" s="37"/>
      <c r="C165" s="37" t="s">
        <v>10</v>
      </c>
    </row>
    <row r="166" spans="1:3" x14ac:dyDescent="0.2">
      <c r="A166" s="44" t="s">
        <v>27</v>
      </c>
      <c r="B166" s="37"/>
      <c r="C166" s="37" t="s">
        <v>10</v>
      </c>
    </row>
    <row r="167" spans="1:3" x14ac:dyDescent="0.2">
      <c r="A167" s="44" t="s">
        <v>20</v>
      </c>
      <c r="B167" s="37"/>
      <c r="C167" s="37" t="s">
        <v>10</v>
      </c>
    </row>
    <row r="168" spans="1:3" x14ac:dyDescent="0.2">
      <c r="A168" s="44" t="s">
        <v>28</v>
      </c>
      <c r="B168" s="37"/>
      <c r="C168" s="37" t="s">
        <v>10</v>
      </c>
    </row>
    <row r="169" spans="1:3" x14ac:dyDescent="0.2">
      <c r="A169" s="44" t="s">
        <v>30</v>
      </c>
    </row>
    <row r="170" spans="1:3" x14ac:dyDescent="0.2">
      <c r="A170" s="47" t="s">
        <v>32</v>
      </c>
    </row>
    <row r="171" spans="1:3" x14ac:dyDescent="0.2">
      <c r="A171" s="47" t="s">
        <v>33</v>
      </c>
    </row>
    <row r="172" spans="1:3" x14ac:dyDescent="0.2">
      <c r="A172" s="47" t="s">
        <v>34</v>
      </c>
    </row>
    <row r="173" spans="1:3" x14ac:dyDescent="0.2">
      <c r="A173" s="47" t="s">
        <v>35</v>
      </c>
    </row>
    <row r="174" spans="1:3" x14ac:dyDescent="0.2">
      <c r="A174" s="47" t="s">
        <v>11</v>
      </c>
    </row>
    <row r="185" spans="1:11" ht="15.75" x14ac:dyDescent="0.25">
      <c r="A185" s="13"/>
    </row>
    <row r="186" spans="1:11" ht="15.75" x14ac:dyDescent="0.25">
      <c r="A186" s="13"/>
    </row>
    <row r="192" spans="1:11" x14ac:dyDescent="0.2">
      <c r="K192" s="9"/>
    </row>
    <row r="193" spans="1:14" x14ac:dyDescent="0.2">
      <c r="K193" s="9"/>
    </row>
    <row r="194" spans="1:14" x14ac:dyDescent="0.2">
      <c r="K194" s="9"/>
    </row>
    <row r="195" spans="1:14" x14ac:dyDescent="0.2">
      <c r="K195" s="9"/>
    </row>
    <row r="196" spans="1:14" x14ac:dyDescent="0.2">
      <c r="F196" s="9"/>
      <c r="K196" s="9"/>
    </row>
    <row r="197" spans="1:14" ht="15.75" x14ac:dyDescent="0.25">
      <c r="A197" s="13"/>
      <c r="K197" s="9"/>
    </row>
    <row r="198" spans="1:14" x14ac:dyDescent="0.2">
      <c r="K198" s="9"/>
    </row>
    <row r="199" spans="1:14" x14ac:dyDescent="0.2">
      <c r="K199" s="9"/>
    </row>
    <row r="200" spans="1:14" x14ac:dyDescent="0.2">
      <c r="K200" s="9"/>
    </row>
    <row r="201" spans="1:14" x14ac:dyDescent="0.2">
      <c r="K201" s="9"/>
    </row>
    <row r="202" spans="1:14" x14ac:dyDescent="0.2">
      <c r="K202" s="9"/>
    </row>
    <row r="203" spans="1:14" x14ac:dyDescent="0.2">
      <c r="K203" s="9"/>
      <c r="N203" s="14"/>
    </row>
    <row r="204" spans="1:14" x14ac:dyDescent="0.2">
      <c r="K204" s="9"/>
      <c r="N204" s="14"/>
    </row>
    <row r="205" spans="1:14" x14ac:dyDescent="0.2">
      <c r="K205" s="9"/>
      <c r="N205" s="14"/>
    </row>
    <row r="206" spans="1:14" x14ac:dyDescent="0.2">
      <c r="K206" s="9"/>
      <c r="N206" s="14"/>
    </row>
    <row r="207" spans="1:14" ht="15.75" x14ac:dyDescent="0.25">
      <c r="A207" s="13"/>
      <c r="K207" s="9"/>
      <c r="N207" s="14"/>
    </row>
    <row r="208" spans="1:14" x14ac:dyDescent="0.2">
      <c r="K208" s="9"/>
      <c r="N208" s="14"/>
    </row>
    <row r="209" spans="1:14" ht="15.75" x14ac:dyDescent="0.25">
      <c r="A209" s="13"/>
      <c r="K209" s="9"/>
      <c r="N209" s="14"/>
    </row>
    <row r="210" spans="1:14" x14ac:dyDescent="0.2">
      <c r="K210" s="9"/>
      <c r="N210" s="14"/>
    </row>
    <row r="211" spans="1:14" x14ac:dyDescent="0.2">
      <c r="K211" s="9"/>
      <c r="N211" s="14"/>
    </row>
    <row r="212" spans="1:14" x14ac:dyDescent="0.2">
      <c r="K212" s="9"/>
      <c r="N212" s="14"/>
    </row>
    <row r="213" spans="1:14" x14ac:dyDescent="0.2">
      <c r="K213" s="9"/>
      <c r="N213" s="14"/>
    </row>
    <row r="214" spans="1:14" x14ac:dyDescent="0.2">
      <c r="K214" s="9"/>
      <c r="N214" s="14"/>
    </row>
    <row r="215" spans="1:14" x14ac:dyDescent="0.2">
      <c r="K215" s="9"/>
      <c r="N215" s="14"/>
    </row>
    <row r="216" spans="1:14" ht="15.75" x14ac:dyDescent="0.25">
      <c r="A216" s="13"/>
      <c r="K216" s="9"/>
      <c r="N216" s="14"/>
    </row>
    <row r="217" spans="1:14" x14ac:dyDescent="0.2">
      <c r="N217" s="14"/>
    </row>
    <row r="218" spans="1:14" x14ac:dyDescent="0.2">
      <c r="N218" s="14"/>
    </row>
    <row r="219" spans="1:14" x14ac:dyDescent="0.2">
      <c r="N219" s="14"/>
    </row>
    <row r="220" spans="1:14" x14ac:dyDescent="0.2">
      <c r="N220" s="14"/>
    </row>
    <row r="221" spans="1:14" x14ac:dyDescent="0.2">
      <c r="N221" s="14"/>
    </row>
    <row r="222" spans="1:14" x14ac:dyDescent="0.2">
      <c r="N222" s="14"/>
    </row>
    <row r="223" spans="1:14" x14ac:dyDescent="0.2">
      <c r="N223" s="14"/>
    </row>
    <row r="224" spans="1:14" x14ac:dyDescent="0.2">
      <c r="N224" s="14"/>
    </row>
    <row r="225" spans="14:14" x14ac:dyDescent="0.2">
      <c r="N225" s="14"/>
    </row>
    <row r="226" spans="14:14" x14ac:dyDescent="0.2">
      <c r="N226" s="14"/>
    </row>
    <row r="227" spans="14:14" x14ac:dyDescent="0.2">
      <c r="N227" s="14"/>
    </row>
  </sheetData>
  <mergeCells count="1">
    <mergeCell ref="C6:H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1130-6EDF-4CAF-B24B-B58392E6A340}">
  <dimension ref="A1:O57"/>
  <sheetViews>
    <sheetView zoomScale="80" zoomScaleNormal="80" workbookViewId="0">
      <selection activeCell="H40" sqref="H40"/>
    </sheetView>
  </sheetViews>
  <sheetFormatPr baseColWidth="10" defaultRowHeight="15" x14ac:dyDescent="0.25"/>
  <cols>
    <col min="1" max="1" width="28.140625" customWidth="1"/>
    <col min="2" max="2" width="22.28515625" customWidth="1"/>
    <col min="3" max="3" width="21.85546875" customWidth="1"/>
    <col min="4" max="4" width="27.28515625" customWidth="1"/>
    <col min="5" max="5" width="16.5703125" customWidth="1"/>
    <col min="6" max="6" width="28.140625" customWidth="1"/>
    <col min="7" max="7" width="14.7109375" customWidth="1"/>
    <col min="8" max="8" width="23.7109375" customWidth="1"/>
    <col min="9" max="9" width="17.85546875" customWidth="1"/>
    <col min="10" max="10" width="14.28515625" customWidth="1"/>
    <col min="11" max="11" width="8.85546875" customWidth="1"/>
    <col min="12" max="12" width="19.85546875" customWidth="1"/>
    <col min="13" max="13" width="20.28515625" customWidth="1"/>
    <col min="14" max="14" width="21.85546875" customWidth="1"/>
    <col min="15" max="15" width="23.140625" customWidth="1"/>
  </cols>
  <sheetData>
    <row r="1" spans="1:15" ht="15" customHeight="1" thickBot="1" x14ac:dyDescent="0.3">
      <c r="A1" s="445" t="s">
        <v>159</v>
      </c>
      <c r="B1" s="446"/>
      <c r="C1" s="446"/>
      <c r="D1" s="447"/>
      <c r="H1" s="468" t="s">
        <v>196</v>
      </c>
      <c r="I1" s="468" t="s">
        <v>195</v>
      </c>
      <c r="J1" s="470" t="s">
        <v>213</v>
      </c>
      <c r="K1" s="471"/>
      <c r="L1" s="468" t="s">
        <v>208</v>
      </c>
      <c r="M1" s="468" t="s">
        <v>209</v>
      </c>
      <c r="N1" s="463" t="s">
        <v>215</v>
      </c>
      <c r="O1" s="464" t="s">
        <v>218</v>
      </c>
    </row>
    <row r="2" spans="1:15" ht="15" customHeight="1" x14ac:dyDescent="0.25">
      <c r="A2" s="448" t="s">
        <v>167</v>
      </c>
      <c r="B2" s="449"/>
      <c r="C2" s="449"/>
      <c r="D2" s="450"/>
      <c r="H2" s="469"/>
      <c r="I2" s="469"/>
      <c r="J2" s="463"/>
      <c r="K2" s="472"/>
      <c r="L2" s="469"/>
      <c r="M2" s="469"/>
      <c r="N2" s="463"/>
      <c r="O2" s="464"/>
    </row>
    <row r="3" spans="1:15" ht="15" customHeight="1" x14ac:dyDescent="0.25">
      <c r="A3" s="451"/>
      <c r="B3" s="452"/>
      <c r="C3" s="452"/>
      <c r="D3" s="453"/>
      <c r="H3" s="469"/>
      <c r="I3" s="469"/>
      <c r="J3" s="463"/>
      <c r="K3" s="472"/>
      <c r="L3" s="469"/>
      <c r="M3" s="469"/>
      <c r="N3" s="463"/>
      <c r="O3" s="464"/>
    </row>
    <row r="4" spans="1:15" ht="15" customHeight="1" x14ac:dyDescent="0.25">
      <c r="A4" s="451"/>
      <c r="B4" s="452"/>
      <c r="C4" s="452"/>
      <c r="D4" s="453"/>
      <c r="H4" s="469"/>
      <c r="I4" s="469"/>
      <c r="J4" s="463"/>
      <c r="K4" s="472"/>
      <c r="L4" s="469"/>
      <c r="M4" s="469"/>
      <c r="N4" s="463"/>
      <c r="O4" s="464"/>
    </row>
    <row r="5" spans="1:15" ht="15" customHeight="1" thickBot="1" x14ac:dyDescent="0.3">
      <c r="A5" s="454"/>
      <c r="B5" s="455"/>
      <c r="C5" s="455"/>
      <c r="D5" s="456"/>
      <c r="H5" s="469"/>
      <c r="I5" s="469"/>
      <c r="J5" s="463"/>
      <c r="K5" s="472"/>
      <c r="L5" s="469"/>
      <c r="M5" s="469"/>
      <c r="N5" s="463"/>
      <c r="O5" s="464"/>
    </row>
    <row r="6" spans="1:15" ht="71.25" customHeight="1" x14ac:dyDescent="0.25">
      <c r="A6" s="439" t="s">
        <v>221</v>
      </c>
      <c r="B6" s="440"/>
      <c r="C6" s="440"/>
      <c r="D6" s="441"/>
      <c r="F6" s="211"/>
      <c r="G6" s="211"/>
      <c r="H6" s="469"/>
      <c r="I6" s="469"/>
      <c r="J6" s="463"/>
      <c r="K6" s="472"/>
      <c r="L6" s="469"/>
      <c r="M6" s="469"/>
      <c r="N6" s="463"/>
      <c r="O6" s="464"/>
    </row>
    <row r="7" spans="1:15" ht="56.25" customHeight="1" thickBot="1" x14ac:dyDescent="0.3">
      <c r="A7" s="442"/>
      <c r="B7" s="443"/>
      <c r="C7" s="443"/>
      <c r="D7" s="444"/>
      <c r="E7" s="9"/>
      <c r="F7" s="211"/>
      <c r="G7" s="211"/>
      <c r="H7" s="469"/>
      <c r="I7" s="469"/>
      <c r="J7" s="463"/>
      <c r="K7" s="472"/>
      <c r="L7" s="469"/>
      <c r="M7" s="469"/>
      <c r="N7" s="463"/>
      <c r="O7" s="464"/>
    </row>
    <row r="8" spans="1:15" ht="48" thickBot="1" x14ac:dyDescent="0.3">
      <c r="A8" s="228" t="s">
        <v>155</v>
      </c>
      <c r="B8" s="229" t="s">
        <v>156</v>
      </c>
      <c r="C8" s="231" t="s">
        <v>157</v>
      </c>
      <c r="D8" s="230" t="s">
        <v>181</v>
      </c>
      <c r="F8" s="473" t="s">
        <v>155</v>
      </c>
      <c r="G8" s="474"/>
      <c r="H8" s="236" t="s">
        <v>212</v>
      </c>
      <c r="I8" s="236" t="s">
        <v>192</v>
      </c>
      <c r="J8" s="236" t="s">
        <v>194</v>
      </c>
      <c r="K8" s="479" t="s">
        <v>193</v>
      </c>
      <c r="L8" s="480"/>
      <c r="M8" s="465" t="s">
        <v>220</v>
      </c>
      <c r="N8" s="466"/>
      <c r="O8" s="467"/>
    </row>
    <row r="9" spans="1:15" ht="16.5" thickBot="1" x14ac:dyDescent="0.3">
      <c r="A9" s="221" t="s">
        <v>112</v>
      </c>
      <c r="B9" s="222">
        <v>7</v>
      </c>
      <c r="C9" s="223">
        <v>5</v>
      </c>
      <c r="D9" s="224">
        <v>0.71428000000000003</v>
      </c>
      <c r="F9" s="237" t="s">
        <v>112</v>
      </c>
      <c r="G9" s="238"/>
      <c r="H9" s="239"/>
      <c r="I9" s="239">
        <v>3</v>
      </c>
      <c r="J9" s="239"/>
      <c r="K9" s="239"/>
      <c r="L9" s="240"/>
      <c r="M9" s="240"/>
      <c r="N9" s="240"/>
      <c r="O9" s="241"/>
    </row>
    <row r="10" spans="1:15" ht="15.75" x14ac:dyDescent="0.25">
      <c r="A10" s="219" t="s">
        <v>108</v>
      </c>
      <c r="B10" s="10">
        <v>3.5</v>
      </c>
      <c r="C10" s="53">
        <v>4.5</v>
      </c>
      <c r="D10" s="216">
        <v>1.2857000000000001</v>
      </c>
      <c r="F10" s="459" t="s">
        <v>108</v>
      </c>
      <c r="G10" s="242" t="s">
        <v>185</v>
      </c>
      <c r="H10" s="461">
        <v>1.5247999999999999</v>
      </c>
      <c r="I10" s="243">
        <v>1</v>
      </c>
      <c r="J10" s="477">
        <v>3.2</v>
      </c>
      <c r="K10" s="461">
        <v>2.1749999999999998</v>
      </c>
      <c r="L10" s="244"/>
      <c r="M10" s="244"/>
      <c r="N10" s="244"/>
      <c r="O10" s="245"/>
    </row>
    <row r="11" spans="1:15" ht="16.5" thickBot="1" x14ac:dyDescent="0.3">
      <c r="A11" s="219" t="s">
        <v>113</v>
      </c>
      <c r="B11" s="10">
        <v>0.65</v>
      </c>
      <c r="C11" s="53">
        <v>2.5</v>
      </c>
      <c r="D11" s="216">
        <v>3.8461500000000002</v>
      </c>
      <c r="F11" s="460"/>
      <c r="G11" s="246" t="s">
        <v>186</v>
      </c>
      <c r="H11" s="462"/>
      <c r="I11" s="247">
        <v>1.5</v>
      </c>
      <c r="J11" s="478"/>
      <c r="K11" s="462"/>
      <c r="L11" s="248"/>
      <c r="M11" s="248"/>
      <c r="N11" s="248"/>
      <c r="O11" s="249"/>
    </row>
    <row r="12" spans="1:15" ht="15.75" x14ac:dyDescent="0.25">
      <c r="A12" s="219" t="s">
        <v>109</v>
      </c>
      <c r="B12" s="10">
        <v>1.5</v>
      </c>
      <c r="C12" s="53">
        <v>5.5</v>
      </c>
      <c r="D12" s="216">
        <v>3.6666699999999999</v>
      </c>
      <c r="F12" s="459" t="s">
        <v>109</v>
      </c>
      <c r="G12" s="242" t="s">
        <v>185</v>
      </c>
      <c r="H12" s="461">
        <v>0.84660000000000002</v>
      </c>
      <c r="I12" s="243">
        <v>1</v>
      </c>
      <c r="J12" s="243"/>
      <c r="K12" s="243"/>
      <c r="L12" s="244"/>
      <c r="M12" s="244"/>
      <c r="N12" s="244"/>
      <c r="O12" s="245"/>
    </row>
    <row r="13" spans="1:15" ht="16.5" thickBot="1" x14ac:dyDescent="0.3">
      <c r="A13" s="219" t="s">
        <v>111</v>
      </c>
      <c r="B13" s="10">
        <v>2</v>
      </c>
      <c r="C13" s="53">
        <v>0.2</v>
      </c>
      <c r="D13" s="10">
        <v>0.1</v>
      </c>
      <c r="F13" s="460"/>
      <c r="G13" s="246" t="s">
        <v>186</v>
      </c>
      <c r="H13" s="462"/>
      <c r="I13" s="247">
        <v>1.2</v>
      </c>
      <c r="J13" s="247"/>
      <c r="K13" s="247"/>
      <c r="L13" s="248"/>
      <c r="M13" s="248"/>
      <c r="N13" s="248"/>
      <c r="O13" s="249"/>
    </row>
    <row r="14" spans="1:15" ht="16.5" thickBot="1" x14ac:dyDescent="0.3">
      <c r="A14" s="219" t="s">
        <v>60</v>
      </c>
      <c r="B14" s="10">
        <v>0.6</v>
      </c>
      <c r="C14" s="53">
        <v>3.2</v>
      </c>
      <c r="D14" s="216">
        <v>5.3330000000000002</v>
      </c>
      <c r="F14" s="237" t="s">
        <v>191</v>
      </c>
      <c r="G14" s="238"/>
      <c r="H14" s="239"/>
      <c r="I14" s="239">
        <v>1</v>
      </c>
      <c r="J14" s="239"/>
      <c r="K14" s="239"/>
      <c r="L14" s="240"/>
      <c r="M14" s="240"/>
      <c r="N14" s="240"/>
      <c r="O14" s="241"/>
    </row>
    <row r="15" spans="1:15" ht="16.5" thickBot="1" x14ac:dyDescent="0.3">
      <c r="A15" s="219" t="s">
        <v>110</v>
      </c>
      <c r="B15" s="10">
        <v>0.8</v>
      </c>
      <c r="C15" s="53">
        <v>0.2</v>
      </c>
      <c r="D15" s="10">
        <v>0.25</v>
      </c>
      <c r="F15" s="237" t="s">
        <v>60</v>
      </c>
      <c r="G15" s="238"/>
      <c r="H15" s="250"/>
      <c r="I15" s="239">
        <v>0.6</v>
      </c>
      <c r="J15" s="239"/>
      <c r="K15" s="239"/>
      <c r="L15" s="240"/>
      <c r="M15" s="240"/>
      <c r="N15" s="251" t="s">
        <v>216</v>
      </c>
      <c r="O15" s="241"/>
    </row>
    <row r="16" spans="1:15" ht="16.5" thickBot="1" x14ac:dyDescent="0.3">
      <c r="A16" s="219" t="s">
        <v>135</v>
      </c>
      <c r="B16" s="10" t="s">
        <v>207</v>
      </c>
      <c r="C16" s="53" t="s">
        <v>206</v>
      </c>
      <c r="D16" s="10" t="s">
        <v>205</v>
      </c>
      <c r="F16" s="237" t="s">
        <v>63</v>
      </c>
      <c r="G16" s="238"/>
      <c r="H16" s="250">
        <v>3.113</v>
      </c>
      <c r="I16" s="239">
        <v>5</v>
      </c>
      <c r="J16" s="250">
        <v>3.379</v>
      </c>
      <c r="K16" s="250">
        <v>2.3069999999999999</v>
      </c>
      <c r="L16" s="240"/>
      <c r="M16" s="252">
        <v>4.0449999999999999</v>
      </c>
      <c r="N16" s="240"/>
      <c r="O16" s="241"/>
    </row>
    <row r="17" spans="1:15" ht="15.75" x14ac:dyDescent="0.25">
      <c r="A17" s="219" t="s">
        <v>61</v>
      </c>
      <c r="B17" s="10">
        <v>4</v>
      </c>
      <c r="C17" s="53">
        <v>4</v>
      </c>
      <c r="D17" s="10">
        <v>1</v>
      </c>
      <c r="F17" s="459" t="s">
        <v>187</v>
      </c>
      <c r="G17" s="242" t="s">
        <v>189</v>
      </c>
      <c r="H17" s="253">
        <v>2.5880000000000001</v>
      </c>
      <c r="I17" s="243">
        <v>3</v>
      </c>
      <c r="J17" s="475">
        <v>4.0199999999999996</v>
      </c>
      <c r="K17" s="477">
        <v>3</v>
      </c>
      <c r="L17" s="457" t="s">
        <v>211</v>
      </c>
      <c r="M17" s="244"/>
      <c r="N17" s="244"/>
      <c r="O17" s="245"/>
    </row>
    <row r="18" spans="1:15" ht="16.5" thickBot="1" x14ac:dyDescent="0.3">
      <c r="A18" s="219" t="s">
        <v>127</v>
      </c>
      <c r="B18" s="10">
        <v>2</v>
      </c>
      <c r="C18" s="53">
        <v>1</v>
      </c>
      <c r="D18" s="10">
        <v>0.5</v>
      </c>
      <c r="F18" s="460"/>
      <c r="G18" s="246" t="s">
        <v>188</v>
      </c>
      <c r="H18" s="254">
        <v>4.1223999999999998</v>
      </c>
      <c r="I18" s="247">
        <v>6</v>
      </c>
      <c r="J18" s="476"/>
      <c r="K18" s="478"/>
      <c r="L18" s="458"/>
      <c r="M18" s="248"/>
      <c r="N18" s="248"/>
      <c r="O18" s="249"/>
    </row>
    <row r="19" spans="1:15" ht="31.5" thickBot="1" x14ac:dyDescent="0.3">
      <c r="A19" s="220" t="s">
        <v>114</v>
      </c>
      <c r="B19" s="235" t="s">
        <v>202</v>
      </c>
      <c r="C19" s="234" t="s">
        <v>203</v>
      </c>
      <c r="D19" s="235" t="s">
        <v>204</v>
      </c>
      <c r="F19" s="237" t="s">
        <v>183</v>
      </c>
      <c r="G19" s="238"/>
      <c r="H19" s="250">
        <v>2.6021999999999998</v>
      </c>
      <c r="I19" s="239">
        <v>3.5</v>
      </c>
      <c r="J19" s="250">
        <v>2.0350000000000001</v>
      </c>
      <c r="K19" s="250">
        <v>1.25</v>
      </c>
      <c r="L19" s="240"/>
      <c r="M19" s="240"/>
      <c r="N19" s="240"/>
      <c r="O19" s="255" t="s">
        <v>217</v>
      </c>
    </row>
    <row r="20" spans="1:15" ht="15.75" x14ac:dyDescent="0.25">
      <c r="A20" s="219" t="s">
        <v>63</v>
      </c>
      <c r="B20" s="10">
        <v>6</v>
      </c>
      <c r="C20" s="53">
        <v>1</v>
      </c>
      <c r="D20" s="216">
        <v>0.16666</v>
      </c>
      <c r="F20" s="459" t="s">
        <v>116</v>
      </c>
      <c r="G20" s="242" t="s">
        <v>185</v>
      </c>
      <c r="H20" s="253">
        <v>2.2490000000000001</v>
      </c>
      <c r="I20" s="243">
        <v>2</v>
      </c>
      <c r="J20" s="243"/>
      <c r="K20" s="243"/>
      <c r="L20" s="244"/>
      <c r="M20" s="244"/>
      <c r="N20" s="244"/>
      <c r="O20" s="245"/>
    </row>
    <row r="21" spans="1:15" ht="16.5" thickBot="1" x14ac:dyDescent="0.3">
      <c r="A21" s="219" t="s">
        <v>115</v>
      </c>
      <c r="B21" s="10">
        <v>1.2</v>
      </c>
      <c r="C21" s="53">
        <v>2.25</v>
      </c>
      <c r="D21" s="216">
        <v>1.875</v>
      </c>
      <c r="F21" s="460"/>
      <c r="G21" s="246" t="s">
        <v>190</v>
      </c>
      <c r="H21" s="254"/>
      <c r="I21" s="247">
        <v>3</v>
      </c>
      <c r="J21" s="247"/>
      <c r="K21" s="247"/>
      <c r="L21" s="248"/>
      <c r="M21" s="248"/>
      <c r="N21" s="248"/>
      <c r="O21" s="249"/>
    </row>
    <row r="22" spans="1:15" ht="16.5" thickBot="1" x14ac:dyDescent="0.3">
      <c r="A22" s="219" t="s">
        <v>134</v>
      </c>
      <c r="B22" s="10">
        <v>6</v>
      </c>
      <c r="C22" s="53">
        <v>4</v>
      </c>
      <c r="D22" s="216">
        <v>0.66659999999999997</v>
      </c>
      <c r="F22" s="237" t="s">
        <v>223</v>
      </c>
      <c r="G22" s="238"/>
      <c r="H22" s="250">
        <v>2.4024000000000001</v>
      </c>
      <c r="I22" s="239">
        <v>4</v>
      </c>
      <c r="J22" s="239">
        <v>3.2</v>
      </c>
      <c r="K22" s="239"/>
      <c r="L22" s="240"/>
      <c r="M22" s="256">
        <v>6.2750000000000004</v>
      </c>
      <c r="N22" s="240"/>
      <c r="O22" s="241"/>
    </row>
    <row r="23" spans="1:15" ht="16.5" thickBot="1" x14ac:dyDescent="0.3">
      <c r="A23" s="219" t="s">
        <v>116</v>
      </c>
      <c r="B23" s="10">
        <v>7</v>
      </c>
      <c r="C23" s="53">
        <v>5</v>
      </c>
      <c r="D23" s="216">
        <v>0.71428000000000003</v>
      </c>
      <c r="F23" s="237" t="s">
        <v>132</v>
      </c>
      <c r="G23" s="238"/>
      <c r="H23" s="250">
        <v>0.95760000000000001</v>
      </c>
      <c r="I23" s="239"/>
      <c r="J23" s="239"/>
      <c r="K23" s="239"/>
      <c r="L23" s="240"/>
      <c r="M23" s="240"/>
      <c r="N23" s="240"/>
      <c r="O23" s="241"/>
    </row>
    <row r="24" spans="1:15" ht="16.5" thickBot="1" x14ac:dyDescent="0.3">
      <c r="A24" s="219" t="s">
        <v>117</v>
      </c>
      <c r="B24" s="10">
        <v>4.5</v>
      </c>
      <c r="C24" s="53">
        <v>1.5</v>
      </c>
      <c r="D24" s="216">
        <v>0.33329999999999999</v>
      </c>
      <c r="F24" s="237" t="s">
        <v>222</v>
      </c>
      <c r="G24" s="238"/>
      <c r="H24" s="239"/>
      <c r="I24" s="239">
        <v>2</v>
      </c>
      <c r="J24" s="239"/>
      <c r="K24" s="239"/>
      <c r="L24" s="240"/>
      <c r="M24" s="240"/>
      <c r="N24" s="240"/>
      <c r="O24" s="241"/>
    </row>
    <row r="25" spans="1:15" ht="16.5" thickBot="1" x14ac:dyDescent="0.3">
      <c r="A25" s="219" t="s">
        <v>62</v>
      </c>
      <c r="B25" s="10">
        <v>6.8</v>
      </c>
      <c r="C25" s="53">
        <v>1.2</v>
      </c>
      <c r="D25" s="216">
        <v>0.17646999999999999</v>
      </c>
      <c r="F25" s="237" t="s">
        <v>198</v>
      </c>
      <c r="G25" s="238"/>
      <c r="H25" s="239"/>
      <c r="I25" s="239"/>
      <c r="J25" s="250">
        <v>2.3050000000000002</v>
      </c>
      <c r="K25" s="250">
        <v>1.153</v>
      </c>
      <c r="L25" s="240"/>
      <c r="M25" s="257">
        <v>2.5499999999999998</v>
      </c>
      <c r="N25" s="240"/>
      <c r="O25" s="241"/>
    </row>
    <row r="26" spans="1:15" ht="16.5" thickBot="1" x14ac:dyDescent="0.3">
      <c r="A26" s="219" t="s">
        <v>132</v>
      </c>
      <c r="B26" s="10">
        <v>6.5</v>
      </c>
      <c r="C26" s="53">
        <v>1.5</v>
      </c>
      <c r="D26" s="216">
        <v>0.230769</v>
      </c>
      <c r="F26" s="237" t="s">
        <v>120</v>
      </c>
      <c r="G26" s="238"/>
      <c r="H26" s="250">
        <v>2.0886</v>
      </c>
      <c r="I26" s="239">
        <v>3</v>
      </c>
      <c r="J26" s="239"/>
      <c r="K26" s="239"/>
      <c r="L26" s="240"/>
      <c r="M26" s="240"/>
      <c r="N26" s="240"/>
      <c r="O26" s="241"/>
    </row>
    <row r="27" spans="1:15" ht="16.5" thickBot="1" x14ac:dyDescent="0.3">
      <c r="A27" s="219" t="s">
        <v>118</v>
      </c>
      <c r="B27" s="10">
        <v>7</v>
      </c>
      <c r="C27" s="53">
        <v>0.5</v>
      </c>
      <c r="D27" s="216">
        <v>7.1428000000000005E-2</v>
      </c>
      <c r="F27" s="237" t="s">
        <v>121</v>
      </c>
      <c r="G27" s="238"/>
      <c r="H27" s="250">
        <v>0.51639999999999997</v>
      </c>
      <c r="I27" s="239"/>
      <c r="J27" s="239"/>
      <c r="K27" s="239"/>
      <c r="L27" s="240"/>
      <c r="M27" s="240"/>
      <c r="N27" s="240"/>
      <c r="O27" s="241"/>
    </row>
    <row r="28" spans="1:15" ht="16.5" thickBot="1" x14ac:dyDescent="0.3">
      <c r="A28" s="219" t="s">
        <v>75</v>
      </c>
      <c r="B28" s="10">
        <v>4.5</v>
      </c>
      <c r="C28" s="53">
        <v>3.5</v>
      </c>
      <c r="D28" s="216">
        <v>0.77776999999999996</v>
      </c>
      <c r="F28" s="237" t="s">
        <v>124</v>
      </c>
      <c r="G28" s="238"/>
      <c r="H28" s="250">
        <v>0.75939999999999996</v>
      </c>
      <c r="I28" s="239">
        <v>1</v>
      </c>
      <c r="J28" s="239"/>
      <c r="K28" s="239"/>
      <c r="L28" s="240"/>
      <c r="M28" s="240"/>
      <c r="N28" s="240"/>
      <c r="O28" s="241"/>
    </row>
    <row r="29" spans="1:15" ht="16.5" thickBot="1" x14ac:dyDescent="0.3">
      <c r="A29" s="219" t="s">
        <v>76</v>
      </c>
      <c r="B29" s="10">
        <v>1.6</v>
      </c>
      <c r="C29" s="53">
        <v>0.6</v>
      </c>
      <c r="D29" s="216">
        <v>0.375</v>
      </c>
      <c r="F29" s="237" t="s">
        <v>74</v>
      </c>
      <c r="G29" s="238"/>
      <c r="H29" s="250">
        <v>2.2971999999999997</v>
      </c>
      <c r="I29" s="239">
        <v>3</v>
      </c>
      <c r="J29" s="239"/>
      <c r="K29" s="239"/>
      <c r="L29" s="257" t="s">
        <v>210</v>
      </c>
      <c r="M29" s="258"/>
      <c r="N29" s="240"/>
      <c r="O29" s="255" t="s">
        <v>219</v>
      </c>
    </row>
    <row r="30" spans="1:15" ht="16.5" thickBot="1" x14ac:dyDescent="0.3">
      <c r="A30" s="219" t="s">
        <v>119</v>
      </c>
      <c r="B30" s="10">
        <v>4</v>
      </c>
      <c r="C30" s="53">
        <v>2</v>
      </c>
      <c r="D30" s="10">
        <v>0.5</v>
      </c>
      <c r="F30" s="237" t="s">
        <v>123</v>
      </c>
      <c r="G30" s="238"/>
      <c r="H30" s="250">
        <v>4.13</v>
      </c>
      <c r="I30" s="239"/>
      <c r="J30" s="239"/>
      <c r="K30" s="239"/>
      <c r="L30" s="240"/>
      <c r="M30" s="240"/>
      <c r="N30" s="240"/>
      <c r="O30" s="241"/>
    </row>
    <row r="31" spans="1:15" ht="16.5" thickBot="1" x14ac:dyDescent="0.3">
      <c r="A31" s="219" t="s">
        <v>120</v>
      </c>
      <c r="B31" s="10">
        <v>6</v>
      </c>
      <c r="C31" s="53">
        <v>3.4</v>
      </c>
      <c r="D31" s="216">
        <v>0.56666000000000005</v>
      </c>
      <c r="F31" s="237" t="s">
        <v>141</v>
      </c>
      <c r="G31" s="238"/>
      <c r="H31" s="250">
        <v>2.1204000000000001</v>
      </c>
      <c r="I31" s="239">
        <v>2.5</v>
      </c>
      <c r="J31" s="239"/>
      <c r="K31" s="239"/>
      <c r="L31" s="240"/>
      <c r="M31" s="240"/>
      <c r="N31" s="240"/>
      <c r="O31" s="241"/>
    </row>
    <row r="32" spans="1:15" ht="16.5" thickBot="1" x14ac:dyDescent="0.3">
      <c r="A32" s="219" t="s">
        <v>121</v>
      </c>
      <c r="B32" s="10">
        <v>3</v>
      </c>
      <c r="C32" s="53">
        <v>0.5</v>
      </c>
      <c r="D32" s="216">
        <v>0.16666</v>
      </c>
      <c r="F32" s="237" t="s">
        <v>184</v>
      </c>
      <c r="G32" s="238"/>
      <c r="H32" s="250">
        <v>2.69</v>
      </c>
      <c r="I32" s="239"/>
      <c r="J32" s="239"/>
      <c r="K32" s="239"/>
      <c r="L32" s="240"/>
      <c r="M32" s="240"/>
      <c r="N32" s="240"/>
      <c r="O32" s="241"/>
    </row>
    <row r="33" spans="1:15" ht="16.5" thickBot="1" x14ac:dyDescent="0.3">
      <c r="A33" s="219" t="s">
        <v>122</v>
      </c>
      <c r="B33" s="10">
        <v>5.5</v>
      </c>
      <c r="C33" s="53">
        <v>2.5</v>
      </c>
      <c r="D33" s="216">
        <v>0.45454545000000002</v>
      </c>
      <c r="F33" s="237" t="s">
        <v>224</v>
      </c>
      <c r="G33" s="238"/>
      <c r="H33" s="250">
        <v>2.1240000000000001</v>
      </c>
      <c r="I33" s="239">
        <v>3.5</v>
      </c>
      <c r="J33" s="239"/>
      <c r="K33" s="239"/>
      <c r="L33" s="240"/>
      <c r="M33" s="240"/>
      <c r="N33" s="240"/>
      <c r="O33" s="241"/>
    </row>
    <row r="34" spans="1:15" ht="16.5" thickBot="1" x14ac:dyDescent="0.3">
      <c r="A34" s="219" t="s">
        <v>124</v>
      </c>
      <c r="B34" s="10">
        <v>2.5</v>
      </c>
      <c r="C34" s="53">
        <v>6.5</v>
      </c>
      <c r="D34" s="10">
        <v>2.6</v>
      </c>
      <c r="F34" s="237" t="s">
        <v>225</v>
      </c>
      <c r="G34" s="238"/>
      <c r="H34" s="250">
        <v>2.3273999999999999</v>
      </c>
      <c r="I34" s="239">
        <v>2.5</v>
      </c>
      <c r="J34" s="239"/>
      <c r="K34" s="239"/>
      <c r="L34" s="240"/>
      <c r="M34" s="240"/>
      <c r="N34" s="240"/>
      <c r="O34" s="241"/>
    </row>
    <row r="35" spans="1:15" ht="16.5" thickBot="1" x14ac:dyDescent="0.3">
      <c r="A35" s="219" t="s">
        <v>125</v>
      </c>
      <c r="B35" s="10">
        <v>1.75</v>
      </c>
      <c r="C35" s="53">
        <v>1.25</v>
      </c>
      <c r="D35" s="216">
        <v>0.71428000000000003</v>
      </c>
      <c r="F35" s="237" t="s">
        <v>126</v>
      </c>
      <c r="G35" s="238"/>
      <c r="H35" s="250">
        <v>0.37480000000000002</v>
      </c>
      <c r="I35" s="239">
        <v>1.2</v>
      </c>
      <c r="J35" s="239"/>
      <c r="K35" s="239"/>
      <c r="L35" s="240"/>
      <c r="M35" s="240"/>
      <c r="N35" s="240"/>
      <c r="O35" s="241"/>
    </row>
    <row r="36" spans="1:15" ht="16.5" thickBot="1" x14ac:dyDescent="0.3">
      <c r="A36" s="219" t="s">
        <v>74</v>
      </c>
      <c r="B36" s="215" t="s">
        <v>201</v>
      </c>
      <c r="C36" s="233" t="s">
        <v>200</v>
      </c>
      <c r="D36" s="215" t="s">
        <v>199</v>
      </c>
      <c r="F36" s="237" t="s">
        <v>182</v>
      </c>
      <c r="G36" s="238"/>
      <c r="H36" s="250">
        <v>2.294</v>
      </c>
      <c r="I36" s="239"/>
      <c r="J36" s="239"/>
      <c r="K36" s="239"/>
      <c r="L36" s="240"/>
      <c r="M36" s="240"/>
      <c r="N36" s="240"/>
      <c r="O36" s="241"/>
    </row>
    <row r="37" spans="1:15" ht="16.5" thickBot="1" x14ac:dyDescent="0.3">
      <c r="A37" s="219" t="s">
        <v>123</v>
      </c>
      <c r="B37" s="10">
        <v>5</v>
      </c>
      <c r="C37" s="53">
        <v>3.5</v>
      </c>
      <c r="D37" s="10">
        <v>0.7</v>
      </c>
      <c r="F37" s="237" t="s">
        <v>197</v>
      </c>
      <c r="G37" s="238"/>
      <c r="H37" s="239"/>
      <c r="I37" s="239"/>
      <c r="J37" s="239"/>
      <c r="K37" s="239"/>
      <c r="L37" s="240"/>
      <c r="M37" s="240"/>
      <c r="N37" s="251" t="s">
        <v>214</v>
      </c>
      <c r="O37" s="241"/>
    </row>
    <row r="38" spans="1:15" ht="15.75" x14ac:dyDescent="0.25">
      <c r="A38" s="219" t="s">
        <v>140</v>
      </c>
      <c r="B38" s="10">
        <v>1.4</v>
      </c>
      <c r="C38" s="53">
        <v>0.1</v>
      </c>
      <c r="D38" s="216">
        <v>7.1428000000000005E-2</v>
      </c>
      <c r="H38" s="232"/>
    </row>
    <row r="39" spans="1:15" ht="15.75" x14ac:dyDescent="0.25">
      <c r="A39" s="219" t="s">
        <v>141</v>
      </c>
      <c r="B39" s="10">
        <v>6</v>
      </c>
      <c r="C39" s="53">
        <v>2</v>
      </c>
      <c r="D39" s="216">
        <v>0.33329999999999999</v>
      </c>
    </row>
    <row r="40" spans="1:15" ht="15.75" x14ac:dyDescent="0.25">
      <c r="A40" s="219" t="s">
        <v>142</v>
      </c>
      <c r="B40" s="10">
        <v>3</v>
      </c>
      <c r="C40" s="53">
        <v>1</v>
      </c>
      <c r="D40" s="216">
        <v>0.33329999999999999</v>
      </c>
    </row>
    <row r="41" spans="1:15" ht="15.75" x14ac:dyDescent="0.25">
      <c r="A41" s="219" t="s">
        <v>133</v>
      </c>
      <c r="B41" s="10">
        <v>3.5</v>
      </c>
      <c r="C41" s="53">
        <v>3.5</v>
      </c>
      <c r="D41" s="10">
        <v>1</v>
      </c>
      <c r="H41" s="232"/>
    </row>
    <row r="42" spans="1:15" ht="15.75" x14ac:dyDescent="0.25">
      <c r="A42" s="219" t="s">
        <v>130</v>
      </c>
      <c r="B42" s="10">
        <v>6.5</v>
      </c>
      <c r="C42" s="53">
        <v>3</v>
      </c>
      <c r="D42" s="216">
        <v>0.461538</v>
      </c>
    </row>
    <row r="43" spans="1:15" ht="15.75" x14ac:dyDescent="0.25">
      <c r="A43" s="219" t="s">
        <v>128</v>
      </c>
      <c r="B43" s="10">
        <v>4.5</v>
      </c>
      <c r="C43" s="53">
        <v>3</v>
      </c>
      <c r="D43" s="216">
        <v>0.66666000000000003</v>
      </c>
    </row>
    <row r="44" spans="1:15" ht="15.75" x14ac:dyDescent="0.25">
      <c r="A44" s="219" t="s">
        <v>136</v>
      </c>
      <c r="B44" s="10">
        <v>4</v>
      </c>
      <c r="C44" s="53">
        <v>0.3</v>
      </c>
      <c r="D44" s="216">
        <v>7.4999999999999997E-2</v>
      </c>
    </row>
    <row r="45" spans="1:15" ht="15.75" x14ac:dyDescent="0.25">
      <c r="A45" s="219" t="s">
        <v>129</v>
      </c>
      <c r="B45" s="10">
        <v>2.5</v>
      </c>
      <c r="C45" s="53">
        <v>1.5</v>
      </c>
      <c r="D45" s="10">
        <v>0.6</v>
      </c>
    </row>
    <row r="46" spans="1:15" ht="15.75" x14ac:dyDescent="0.25">
      <c r="A46" s="219" t="s">
        <v>137</v>
      </c>
      <c r="B46" s="10">
        <v>5</v>
      </c>
      <c r="C46" s="53">
        <v>5</v>
      </c>
      <c r="D46" s="10">
        <v>1</v>
      </c>
      <c r="H46" s="232"/>
    </row>
    <row r="47" spans="1:15" ht="15.75" x14ac:dyDescent="0.25">
      <c r="A47" s="219" t="s">
        <v>131</v>
      </c>
      <c r="B47" s="10">
        <v>5</v>
      </c>
      <c r="C47" s="53">
        <v>3</v>
      </c>
      <c r="D47" s="10">
        <v>0.6</v>
      </c>
      <c r="H47" s="232"/>
    </row>
    <row r="48" spans="1:15" ht="15.75" x14ac:dyDescent="0.25">
      <c r="A48" s="219" t="s">
        <v>126</v>
      </c>
      <c r="B48" s="10">
        <v>2</v>
      </c>
      <c r="C48" s="53">
        <v>4</v>
      </c>
      <c r="D48" s="10">
        <v>2</v>
      </c>
      <c r="H48" s="232"/>
    </row>
    <row r="49" spans="1:8" x14ac:dyDescent="0.25">
      <c r="H49" s="232"/>
    </row>
    <row r="50" spans="1:8" ht="15.75" x14ac:dyDescent="0.25">
      <c r="A50" s="217" t="s">
        <v>165</v>
      </c>
    </row>
    <row r="51" spans="1:8" ht="15.75" x14ac:dyDescent="0.25">
      <c r="A51" s="219" t="s">
        <v>160</v>
      </c>
      <c r="B51" s="219" t="s">
        <v>138</v>
      </c>
      <c r="C51" s="219" t="s">
        <v>139</v>
      </c>
    </row>
    <row r="52" spans="1:8" ht="15.75" x14ac:dyDescent="0.25">
      <c r="A52" s="10" t="s">
        <v>161</v>
      </c>
      <c r="B52" s="218">
        <v>0</v>
      </c>
      <c r="C52" s="218">
        <v>0</v>
      </c>
    </row>
    <row r="53" spans="1:8" ht="15.75" x14ac:dyDescent="0.25">
      <c r="A53" s="53" t="s">
        <v>162</v>
      </c>
      <c r="B53" s="225">
        <v>2</v>
      </c>
      <c r="C53" s="225">
        <v>0.2</v>
      </c>
    </row>
    <row r="54" spans="1:8" ht="15.75" x14ac:dyDescent="0.25">
      <c r="A54" s="10" t="s">
        <v>163</v>
      </c>
      <c r="B54" s="218">
        <v>3</v>
      </c>
      <c r="C54" s="218">
        <v>0.8</v>
      </c>
    </row>
    <row r="55" spans="1:8" ht="15.75" x14ac:dyDescent="0.25">
      <c r="A55" s="53" t="s">
        <v>164</v>
      </c>
      <c r="B55" s="225">
        <v>3.5</v>
      </c>
      <c r="C55" s="225">
        <v>1</v>
      </c>
    </row>
    <row r="57" spans="1:8" ht="15.75" x14ac:dyDescent="0.25">
      <c r="A57" s="9" t="s">
        <v>168</v>
      </c>
    </row>
  </sheetData>
  <mergeCells count="24">
    <mergeCell ref="F20:F21"/>
    <mergeCell ref="N1:N7"/>
    <mergeCell ref="O1:O7"/>
    <mergeCell ref="M8:O8"/>
    <mergeCell ref="F10:F11"/>
    <mergeCell ref="F17:F18"/>
    <mergeCell ref="H1:H7"/>
    <mergeCell ref="I1:I7"/>
    <mergeCell ref="J1:K7"/>
    <mergeCell ref="M1:M7"/>
    <mergeCell ref="L1:L7"/>
    <mergeCell ref="F8:G8"/>
    <mergeCell ref="J17:J18"/>
    <mergeCell ref="K17:K18"/>
    <mergeCell ref="J10:J11"/>
    <mergeCell ref="K10:K11"/>
    <mergeCell ref="A6:D7"/>
    <mergeCell ref="A1:D1"/>
    <mergeCell ref="A2:D5"/>
    <mergeCell ref="L17:L18"/>
    <mergeCell ref="F12:F13"/>
    <mergeCell ref="H10:H11"/>
    <mergeCell ref="H12:H13"/>
    <mergeCell ref="K8:L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7</vt:i4>
      </vt:variant>
    </vt:vector>
  </HeadingPairs>
  <TitlesOfParts>
    <vt:vector size="7" baseType="lpstr">
      <vt:lpstr>Grunnlegende informasjon</vt:lpstr>
      <vt:lpstr>Vekstkalender</vt:lpstr>
      <vt:lpstr>Næringstofftilførsel</vt:lpstr>
      <vt:lpstr>Fjernes med planter</vt:lpstr>
      <vt:lpstr>Næringsstoffbalanse</vt:lpstr>
      <vt:lpstr>Næringsstoffinnhold</vt:lpstr>
      <vt:lpstr>Avlingsveiledning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Reimer</dc:creator>
  <cp:lastModifiedBy>Maria Båtnes</cp:lastModifiedBy>
  <dcterms:created xsi:type="dcterms:W3CDTF">2018-11-07T08:52:10Z</dcterms:created>
  <dcterms:modified xsi:type="dcterms:W3CDTF">2022-07-20T08:51:00Z</dcterms:modified>
  <cp:contentStatus/>
</cp:coreProperties>
</file>